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27795" windowHeight="12090"/>
  </bookViews>
  <sheets>
    <sheet name="do druku" sheetId="1" r:id="rId1"/>
  </sheets>
  <externalReferences>
    <externalReference r:id="rId2"/>
  </externalReferences>
  <definedNames>
    <definedName name="_xlnm._FilterDatabase" localSheetId="0" hidden="1">'do druku'!$A$7:$U$530</definedName>
    <definedName name="_xlnm.Print_Titles" localSheetId="0">'do druku'!$2:$6</definedName>
  </definedNames>
  <calcPr calcId="145621"/>
</workbook>
</file>

<file path=xl/calcChain.xml><?xml version="1.0" encoding="utf-8"?>
<calcChain xmlns="http://schemas.openxmlformats.org/spreadsheetml/2006/main">
  <c r="J530" i="1" l="1"/>
  <c r="I530" i="1"/>
  <c r="H530" i="1"/>
  <c r="G530" i="1"/>
  <c r="F530" i="1"/>
  <c r="E530" i="1" s="1"/>
  <c r="J529" i="1"/>
  <c r="I529" i="1"/>
  <c r="H529" i="1"/>
  <c r="G529" i="1"/>
  <c r="F529" i="1"/>
  <c r="E529" i="1" s="1"/>
  <c r="J528" i="1"/>
  <c r="I528" i="1"/>
  <c r="H528" i="1"/>
  <c r="G528" i="1"/>
  <c r="F528" i="1"/>
  <c r="E528" i="1" s="1"/>
  <c r="J527" i="1"/>
  <c r="I527" i="1"/>
  <c r="H527" i="1"/>
  <c r="G527" i="1"/>
  <c r="F527" i="1"/>
  <c r="E527" i="1" s="1"/>
  <c r="J526" i="1"/>
  <c r="I526" i="1"/>
  <c r="H526" i="1"/>
  <c r="G526" i="1"/>
  <c r="F526" i="1"/>
  <c r="E526" i="1" s="1"/>
  <c r="J525" i="1"/>
  <c r="I525" i="1"/>
  <c r="H525" i="1"/>
  <c r="G525" i="1"/>
  <c r="F525" i="1"/>
  <c r="E525" i="1" s="1"/>
  <c r="J524" i="1"/>
  <c r="I524" i="1"/>
  <c r="H524" i="1"/>
  <c r="G524" i="1"/>
  <c r="F524" i="1"/>
  <c r="E524" i="1" s="1"/>
  <c r="J523" i="1"/>
  <c r="I523" i="1"/>
  <c r="H523" i="1"/>
  <c r="G523" i="1"/>
  <c r="F523" i="1"/>
  <c r="E523" i="1" s="1"/>
  <c r="J522" i="1"/>
  <c r="I522" i="1"/>
  <c r="H522" i="1"/>
  <c r="G522" i="1"/>
  <c r="F522" i="1"/>
  <c r="E522" i="1" s="1"/>
  <c r="J521" i="1"/>
  <c r="I521" i="1"/>
  <c r="H521" i="1"/>
  <c r="G521" i="1"/>
  <c r="F521" i="1"/>
  <c r="E521" i="1" s="1"/>
  <c r="J520" i="1"/>
  <c r="I520" i="1"/>
  <c r="H520" i="1"/>
  <c r="G520" i="1"/>
  <c r="F520" i="1"/>
  <c r="E520" i="1" s="1"/>
  <c r="J519" i="1"/>
  <c r="I519" i="1"/>
  <c r="H519" i="1"/>
  <c r="G519" i="1"/>
  <c r="F519" i="1"/>
  <c r="E519" i="1" s="1"/>
  <c r="J518" i="1"/>
  <c r="I518" i="1"/>
  <c r="H518" i="1"/>
  <c r="G518" i="1"/>
  <c r="F518" i="1"/>
  <c r="E518" i="1" s="1"/>
  <c r="J517" i="1"/>
  <c r="I517" i="1"/>
  <c r="H517" i="1"/>
  <c r="G517" i="1"/>
  <c r="F517" i="1"/>
  <c r="E517" i="1" s="1"/>
  <c r="J516" i="1"/>
  <c r="I516" i="1"/>
  <c r="H516" i="1"/>
  <c r="G516" i="1"/>
  <c r="F516" i="1"/>
  <c r="E516" i="1" s="1"/>
  <c r="J515" i="1"/>
  <c r="I515" i="1"/>
  <c r="H515" i="1"/>
  <c r="G515" i="1"/>
  <c r="F515" i="1"/>
  <c r="E515" i="1" s="1"/>
  <c r="J514" i="1"/>
  <c r="I514" i="1"/>
  <c r="H514" i="1"/>
  <c r="G514" i="1"/>
  <c r="F514" i="1"/>
  <c r="E514" i="1" s="1"/>
  <c r="J513" i="1"/>
  <c r="I513" i="1"/>
  <c r="H513" i="1"/>
  <c r="G513" i="1"/>
  <c r="F513" i="1"/>
  <c r="E513" i="1" s="1"/>
  <c r="J512" i="1"/>
  <c r="I512" i="1"/>
  <c r="H512" i="1"/>
  <c r="G512" i="1"/>
  <c r="F512" i="1"/>
  <c r="E512" i="1" s="1"/>
  <c r="J511" i="1"/>
  <c r="I511" i="1"/>
  <c r="H511" i="1"/>
  <c r="G511" i="1"/>
  <c r="F511" i="1"/>
  <c r="E511" i="1" s="1"/>
  <c r="J510" i="1"/>
  <c r="I510" i="1"/>
  <c r="H510" i="1"/>
  <c r="G510" i="1"/>
  <c r="F510" i="1"/>
  <c r="E510" i="1" s="1"/>
  <c r="J509" i="1"/>
  <c r="I509" i="1"/>
  <c r="H509" i="1"/>
  <c r="G509" i="1"/>
  <c r="F509" i="1"/>
  <c r="E509" i="1" s="1"/>
  <c r="J508" i="1"/>
  <c r="I508" i="1"/>
  <c r="H508" i="1"/>
  <c r="G508" i="1"/>
  <c r="F508" i="1"/>
  <c r="E508" i="1" s="1"/>
  <c r="J507" i="1"/>
  <c r="I507" i="1"/>
  <c r="H507" i="1"/>
  <c r="G507" i="1"/>
  <c r="F507" i="1"/>
  <c r="E507" i="1" s="1"/>
  <c r="J506" i="1"/>
  <c r="I506" i="1"/>
  <c r="H506" i="1"/>
  <c r="G506" i="1"/>
  <c r="F506" i="1"/>
  <c r="E506" i="1" s="1"/>
  <c r="J505" i="1"/>
  <c r="I505" i="1"/>
  <c r="H505" i="1"/>
  <c r="G505" i="1"/>
  <c r="F505" i="1"/>
  <c r="E505" i="1" s="1"/>
  <c r="J504" i="1"/>
  <c r="I504" i="1"/>
  <c r="H504" i="1"/>
  <c r="G504" i="1"/>
  <c r="F504" i="1"/>
  <c r="E504" i="1" s="1"/>
  <c r="J503" i="1"/>
  <c r="I503" i="1"/>
  <c r="H503" i="1"/>
  <c r="G503" i="1"/>
  <c r="F503" i="1"/>
  <c r="E503" i="1" s="1"/>
  <c r="J502" i="1"/>
  <c r="I502" i="1"/>
  <c r="H502" i="1"/>
  <c r="G502" i="1"/>
  <c r="F502" i="1"/>
  <c r="E502" i="1" s="1"/>
  <c r="J501" i="1"/>
  <c r="I501" i="1"/>
  <c r="H501" i="1"/>
  <c r="G501" i="1"/>
  <c r="F501" i="1"/>
  <c r="E501" i="1" s="1"/>
  <c r="J500" i="1"/>
  <c r="I500" i="1"/>
  <c r="H500" i="1"/>
  <c r="G500" i="1"/>
  <c r="F500" i="1"/>
  <c r="E500" i="1" s="1"/>
  <c r="J499" i="1"/>
  <c r="I499" i="1"/>
  <c r="H499" i="1"/>
  <c r="G499" i="1"/>
  <c r="F499" i="1"/>
  <c r="E499" i="1" s="1"/>
  <c r="J498" i="1"/>
  <c r="I498" i="1"/>
  <c r="H498" i="1"/>
  <c r="G498" i="1"/>
  <c r="F498" i="1"/>
  <c r="E498" i="1" s="1"/>
  <c r="J497" i="1"/>
  <c r="I497" i="1"/>
  <c r="H497" i="1"/>
  <c r="G497" i="1"/>
  <c r="F497" i="1"/>
  <c r="E497" i="1" s="1"/>
  <c r="J496" i="1"/>
  <c r="I496" i="1"/>
  <c r="H496" i="1"/>
  <c r="G496" i="1"/>
  <c r="F496" i="1"/>
  <c r="E496" i="1" s="1"/>
  <c r="J495" i="1"/>
  <c r="I495" i="1"/>
  <c r="H495" i="1"/>
  <c r="G495" i="1"/>
  <c r="F495" i="1"/>
  <c r="E495" i="1" s="1"/>
  <c r="J494" i="1"/>
  <c r="I494" i="1"/>
  <c r="H494" i="1"/>
  <c r="G494" i="1"/>
  <c r="F494" i="1"/>
  <c r="E494" i="1" s="1"/>
  <c r="J493" i="1"/>
  <c r="I493" i="1"/>
  <c r="H493" i="1"/>
  <c r="G493" i="1"/>
  <c r="F493" i="1"/>
  <c r="E493" i="1" s="1"/>
  <c r="J492" i="1"/>
  <c r="I492" i="1"/>
  <c r="H492" i="1"/>
  <c r="G492" i="1"/>
  <c r="F492" i="1"/>
  <c r="E492" i="1" s="1"/>
  <c r="J491" i="1"/>
  <c r="I491" i="1"/>
  <c r="H491" i="1"/>
  <c r="G491" i="1"/>
  <c r="F491" i="1"/>
  <c r="E491" i="1" s="1"/>
  <c r="J490" i="1"/>
  <c r="I490" i="1"/>
  <c r="H490" i="1"/>
  <c r="G490" i="1"/>
  <c r="F490" i="1"/>
  <c r="E490" i="1"/>
  <c r="J489" i="1"/>
  <c r="I489" i="1"/>
  <c r="H489" i="1"/>
  <c r="G489" i="1"/>
  <c r="F489" i="1"/>
  <c r="E489" i="1"/>
  <c r="J488" i="1"/>
  <c r="I488" i="1"/>
  <c r="H488" i="1"/>
  <c r="G488" i="1"/>
  <c r="F488" i="1"/>
  <c r="E488" i="1" s="1"/>
  <c r="J487" i="1"/>
  <c r="I487" i="1"/>
  <c r="H487" i="1"/>
  <c r="G487" i="1"/>
  <c r="F487" i="1"/>
  <c r="E487" i="1" s="1"/>
  <c r="J486" i="1"/>
  <c r="I486" i="1"/>
  <c r="H486" i="1"/>
  <c r="G486" i="1"/>
  <c r="F486" i="1"/>
  <c r="E486" i="1" s="1"/>
  <c r="J485" i="1"/>
  <c r="I485" i="1"/>
  <c r="H485" i="1"/>
  <c r="G485" i="1"/>
  <c r="F485" i="1"/>
  <c r="E485" i="1" s="1"/>
  <c r="J484" i="1"/>
  <c r="I484" i="1"/>
  <c r="H484" i="1"/>
  <c r="G484" i="1"/>
  <c r="F484" i="1"/>
  <c r="E484" i="1" s="1"/>
  <c r="J483" i="1"/>
  <c r="I483" i="1"/>
  <c r="H483" i="1"/>
  <c r="G483" i="1"/>
  <c r="F483" i="1"/>
  <c r="E483" i="1" s="1"/>
  <c r="J482" i="1"/>
  <c r="I482" i="1"/>
  <c r="H482" i="1"/>
  <c r="G482" i="1"/>
  <c r="F482" i="1"/>
  <c r="E482" i="1" s="1"/>
  <c r="J481" i="1"/>
  <c r="I481" i="1"/>
  <c r="H481" i="1"/>
  <c r="G481" i="1"/>
  <c r="F481" i="1"/>
  <c r="E481" i="1" s="1"/>
  <c r="J480" i="1"/>
  <c r="I480" i="1"/>
  <c r="H480" i="1"/>
  <c r="G480" i="1"/>
  <c r="F480" i="1"/>
  <c r="E480" i="1" s="1"/>
  <c r="J479" i="1"/>
  <c r="I479" i="1"/>
  <c r="H479" i="1"/>
  <c r="G479" i="1"/>
  <c r="F479" i="1"/>
  <c r="E479" i="1" s="1"/>
  <c r="J478" i="1"/>
  <c r="I478" i="1"/>
  <c r="H478" i="1"/>
  <c r="G478" i="1"/>
  <c r="F478" i="1"/>
  <c r="E478" i="1" s="1"/>
  <c r="J477" i="1"/>
  <c r="I477" i="1"/>
  <c r="H477" i="1"/>
  <c r="G477" i="1"/>
  <c r="F477" i="1"/>
  <c r="E477" i="1" s="1"/>
  <c r="J476" i="1"/>
  <c r="I476" i="1"/>
  <c r="H476" i="1"/>
  <c r="G476" i="1"/>
  <c r="F476" i="1"/>
  <c r="E476" i="1" s="1"/>
  <c r="J475" i="1"/>
  <c r="I475" i="1"/>
  <c r="H475" i="1"/>
  <c r="G475" i="1"/>
  <c r="F475" i="1"/>
  <c r="E475" i="1" s="1"/>
  <c r="J474" i="1"/>
  <c r="I474" i="1"/>
  <c r="H474" i="1"/>
  <c r="G474" i="1"/>
  <c r="F474" i="1"/>
  <c r="E474" i="1" s="1"/>
  <c r="J473" i="1"/>
  <c r="I473" i="1"/>
  <c r="H473" i="1"/>
  <c r="G473" i="1"/>
  <c r="F473" i="1"/>
  <c r="E473" i="1" s="1"/>
  <c r="J472" i="1"/>
  <c r="I472" i="1"/>
  <c r="H472" i="1"/>
  <c r="G472" i="1"/>
  <c r="F472" i="1"/>
  <c r="E472" i="1" s="1"/>
  <c r="J471" i="1"/>
  <c r="I471" i="1"/>
  <c r="H471" i="1"/>
  <c r="G471" i="1"/>
  <c r="F471" i="1"/>
  <c r="E471" i="1" s="1"/>
  <c r="J470" i="1"/>
  <c r="I470" i="1"/>
  <c r="H470" i="1"/>
  <c r="G470" i="1"/>
  <c r="F470" i="1"/>
  <c r="E470" i="1" s="1"/>
  <c r="J469" i="1"/>
  <c r="I469" i="1"/>
  <c r="H469" i="1"/>
  <c r="G469" i="1"/>
  <c r="F469" i="1"/>
  <c r="E469" i="1" s="1"/>
  <c r="J468" i="1"/>
  <c r="I468" i="1"/>
  <c r="H468" i="1"/>
  <c r="G468" i="1"/>
  <c r="F468" i="1"/>
  <c r="E468" i="1" s="1"/>
  <c r="J467" i="1"/>
  <c r="I467" i="1"/>
  <c r="H467" i="1"/>
  <c r="G467" i="1"/>
  <c r="F467" i="1"/>
  <c r="E467" i="1" s="1"/>
  <c r="J466" i="1"/>
  <c r="I466" i="1"/>
  <c r="H466" i="1"/>
  <c r="G466" i="1"/>
  <c r="F466" i="1"/>
  <c r="E466" i="1" s="1"/>
  <c r="J465" i="1"/>
  <c r="I465" i="1"/>
  <c r="H465" i="1"/>
  <c r="G465" i="1"/>
  <c r="F465" i="1"/>
  <c r="E465" i="1" s="1"/>
  <c r="J464" i="1"/>
  <c r="I464" i="1"/>
  <c r="H464" i="1"/>
  <c r="G464" i="1"/>
  <c r="F464" i="1"/>
  <c r="E464" i="1" s="1"/>
  <c r="J463" i="1"/>
  <c r="I463" i="1"/>
  <c r="H463" i="1"/>
  <c r="G463" i="1"/>
  <c r="F463" i="1"/>
  <c r="E463" i="1" s="1"/>
  <c r="J462" i="1"/>
  <c r="I462" i="1"/>
  <c r="H462" i="1"/>
  <c r="G462" i="1"/>
  <c r="F462" i="1"/>
  <c r="E462" i="1" s="1"/>
  <c r="J461" i="1"/>
  <c r="I461" i="1"/>
  <c r="H461" i="1"/>
  <c r="G461" i="1"/>
  <c r="F461" i="1"/>
  <c r="E461" i="1" s="1"/>
  <c r="J460" i="1"/>
  <c r="I460" i="1"/>
  <c r="H460" i="1"/>
  <c r="G460" i="1"/>
  <c r="F460" i="1"/>
  <c r="E460" i="1" s="1"/>
  <c r="J459" i="1"/>
  <c r="I459" i="1"/>
  <c r="H459" i="1"/>
  <c r="G459" i="1"/>
  <c r="F459" i="1"/>
  <c r="E459" i="1" s="1"/>
  <c r="J458" i="1"/>
  <c r="I458" i="1"/>
  <c r="H458" i="1"/>
  <c r="G458" i="1"/>
  <c r="F458" i="1"/>
  <c r="E458" i="1" s="1"/>
  <c r="J457" i="1"/>
  <c r="I457" i="1"/>
  <c r="H457" i="1"/>
  <c r="G457" i="1"/>
  <c r="F457" i="1"/>
  <c r="E457" i="1" s="1"/>
  <c r="J456" i="1"/>
  <c r="I456" i="1"/>
  <c r="H456" i="1"/>
  <c r="G456" i="1"/>
  <c r="F456" i="1"/>
  <c r="E456" i="1" s="1"/>
  <c r="J455" i="1"/>
  <c r="I455" i="1"/>
  <c r="H455" i="1"/>
  <c r="G455" i="1"/>
  <c r="F455" i="1"/>
  <c r="E455" i="1" s="1"/>
  <c r="J454" i="1"/>
  <c r="I454" i="1"/>
  <c r="H454" i="1"/>
  <c r="G454" i="1"/>
  <c r="F454" i="1"/>
  <c r="E454" i="1" s="1"/>
  <c r="J453" i="1"/>
  <c r="I453" i="1"/>
  <c r="H453" i="1"/>
  <c r="G453" i="1"/>
  <c r="F453" i="1"/>
  <c r="E453" i="1" s="1"/>
  <c r="J452" i="1"/>
  <c r="I452" i="1"/>
  <c r="H452" i="1"/>
  <c r="G452" i="1"/>
  <c r="F452" i="1"/>
  <c r="E452" i="1" s="1"/>
  <c r="J451" i="1"/>
  <c r="I451" i="1"/>
  <c r="H451" i="1"/>
  <c r="G451" i="1"/>
  <c r="F451" i="1"/>
  <c r="E451" i="1" s="1"/>
  <c r="J450" i="1"/>
  <c r="I450" i="1"/>
  <c r="H450" i="1"/>
  <c r="G450" i="1"/>
  <c r="F450" i="1"/>
  <c r="E450" i="1" s="1"/>
  <c r="J449" i="1"/>
  <c r="I449" i="1"/>
  <c r="H449" i="1"/>
  <c r="G449" i="1"/>
  <c r="F449" i="1"/>
  <c r="E449" i="1" s="1"/>
  <c r="J448" i="1"/>
  <c r="I448" i="1"/>
  <c r="H448" i="1"/>
  <c r="G448" i="1"/>
  <c r="F448" i="1"/>
  <c r="E448" i="1" s="1"/>
  <c r="J447" i="1"/>
  <c r="I447" i="1"/>
  <c r="H447" i="1"/>
  <c r="G447" i="1"/>
  <c r="F447" i="1"/>
  <c r="E447" i="1" s="1"/>
  <c r="J446" i="1"/>
  <c r="I446" i="1"/>
  <c r="H446" i="1"/>
  <c r="G446" i="1"/>
  <c r="F446" i="1"/>
  <c r="E446" i="1" s="1"/>
  <c r="J445" i="1"/>
  <c r="I445" i="1"/>
  <c r="H445" i="1"/>
  <c r="G445" i="1"/>
  <c r="F445" i="1"/>
  <c r="E445" i="1" s="1"/>
  <c r="J444" i="1"/>
  <c r="I444" i="1"/>
  <c r="H444" i="1"/>
  <c r="G444" i="1"/>
  <c r="F444" i="1"/>
  <c r="E444" i="1" s="1"/>
  <c r="J443" i="1"/>
  <c r="I443" i="1"/>
  <c r="H443" i="1" s="1"/>
  <c r="G443" i="1"/>
  <c r="F443" i="1"/>
  <c r="E443" i="1"/>
  <c r="J442" i="1"/>
  <c r="I442" i="1"/>
  <c r="H442" i="1" s="1"/>
  <c r="G442" i="1"/>
  <c r="F442" i="1"/>
  <c r="E442" i="1"/>
  <c r="J441" i="1"/>
  <c r="I441" i="1"/>
  <c r="H441" i="1" s="1"/>
  <c r="G441" i="1"/>
  <c r="F441" i="1"/>
  <c r="E441" i="1"/>
  <c r="J440" i="1"/>
  <c r="I440" i="1"/>
  <c r="H440" i="1" s="1"/>
  <c r="G440" i="1"/>
  <c r="F440" i="1"/>
  <c r="E440" i="1"/>
  <c r="J439" i="1"/>
  <c r="I439" i="1"/>
  <c r="H439" i="1" s="1"/>
  <c r="G439" i="1"/>
  <c r="F439" i="1"/>
  <c r="E439" i="1"/>
  <c r="J438" i="1"/>
  <c r="I438" i="1"/>
  <c r="H438" i="1" s="1"/>
  <c r="G438" i="1"/>
  <c r="F438" i="1"/>
  <c r="E438" i="1"/>
  <c r="J437" i="1"/>
  <c r="I437" i="1"/>
  <c r="H437" i="1" s="1"/>
  <c r="G437" i="1"/>
  <c r="F437" i="1"/>
  <c r="E437" i="1"/>
  <c r="J436" i="1"/>
  <c r="I436" i="1"/>
  <c r="H436" i="1" s="1"/>
  <c r="G436" i="1"/>
  <c r="F436" i="1"/>
  <c r="E436" i="1"/>
  <c r="J435" i="1"/>
  <c r="I435" i="1"/>
  <c r="H435" i="1" s="1"/>
  <c r="G435" i="1"/>
  <c r="F435" i="1"/>
  <c r="E435" i="1"/>
  <c r="J434" i="1"/>
  <c r="I434" i="1"/>
  <c r="H434" i="1" s="1"/>
  <c r="G434" i="1"/>
  <c r="F434" i="1"/>
  <c r="E434" i="1"/>
  <c r="J433" i="1"/>
  <c r="I433" i="1"/>
  <c r="H433" i="1"/>
  <c r="G433" i="1"/>
  <c r="F433" i="1"/>
  <c r="E433" i="1" s="1"/>
  <c r="J432" i="1"/>
  <c r="I432" i="1"/>
  <c r="H432" i="1"/>
  <c r="G432" i="1"/>
  <c r="F432" i="1"/>
  <c r="E432" i="1" s="1"/>
  <c r="J431" i="1"/>
  <c r="I431" i="1"/>
  <c r="H431" i="1"/>
  <c r="G431" i="1"/>
  <c r="F431" i="1"/>
  <c r="E431" i="1" s="1"/>
  <c r="J430" i="1"/>
  <c r="I430" i="1"/>
  <c r="H430" i="1"/>
  <c r="G430" i="1"/>
  <c r="F430" i="1"/>
  <c r="E430" i="1" s="1"/>
  <c r="J429" i="1"/>
  <c r="I429" i="1"/>
  <c r="H429" i="1"/>
  <c r="G429" i="1"/>
  <c r="F429" i="1"/>
  <c r="E429" i="1" s="1"/>
  <c r="J428" i="1"/>
  <c r="I428" i="1"/>
  <c r="H428" i="1"/>
  <c r="G428" i="1"/>
  <c r="F428" i="1"/>
  <c r="E428" i="1" s="1"/>
  <c r="J427" i="1"/>
  <c r="I427" i="1"/>
  <c r="H427" i="1"/>
  <c r="G427" i="1"/>
  <c r="F427" i="1"/>
  <c r="E427" i="1" s="1"/>
  <c r="J426" i="1"/>
  <c r="I426" i="1"/>
  <c r="H426" i="1"/>
  <c r="G426" i="1"/>
  <c r="F426" i="1"/>
  <c r="E426" i="1" s="1"/>
  <c r="J425" i="1"/>
  <c r="I425" i="1"/>
  <c r="H425" i="1"/>
  <c r="G425" i="1"/>
  <c r="F425" i="1"/>
  <c r="E425" i="1" s="1"/>
  <c r="J424" i="1"/>
  <c r="I424" i="1"/>
  <c r="H424" i="1"/>
  <c r="G424" i="1"/>
  <c r="F424" i="1"/>
  <c r="E424" i="1" s="1"/>
  <c r="J423" i="1"/>
  <c r="I423" i="1"/>
  <c r="H423" i="1"/>
  <c r="G423" i="1"/>
  <c r="F423" i="1"/>
  <c r="E423" i="1" s="1"/>
  <c r="J422" i="1"/>
  <c r="I422" i="1"/>
  <c r="H422" i="1"/>
  <c r="G422" i="1"/>
  <c r="F422" i="1"/>
  <c r="E422" i="1" s="1"/>
  <c r="J421" i="1"/>
  <c r="I421" i="1"/>
  <c r="H421" i="1"/>
  <c r="G421" i="1"/>
  <c r="F421" i="1"/>
  <c r="E421" i="1" s="1"/>
  <c r="J420" i="1"/>
  <c r="I420" i="1"/>
  <c r="H420" i="1"/>
  <c r="G420" i="1"/>
  <c r="F420" i="1"/>
  <c r="E420" i="1" s="1"/>
  <c r="J419" i="1"/>
  <c r="I419" i="1"/>
  <c r="H419" i="1"/>
  <c r="G419" i="1"/>
  <c r="F419" i="1"/>
  <c r="E419" i="1" s="1"/>
  <c r="J418" i="1"/>
  <c r="I418" i="1"/>
  <c r="H418" i="1"/>
  <c r="G418" i="1"/>
  <c r="F418" i="1"/>
  <c r="E418" i="1" s="1"/>
  <c r="J417" i="1"/>
  <c r="I417" i="1"/>
  <c r="H417" i="1"/>
  <c r="G417" i="1"/>
  <c r="F417" i="1"/>
  <c r="E417" i="1" s="1"/>
  <c r="J416" i="1"/>
  <c r="I416" i="1"/>
  <c r="H416" i="1"/>
  <c r="G416" i="1"/>
  <c r="F416" i="1"/>
  <c r="E416" i="1" s="1"/>
  <c r="J415" i="1"/>
  <c r="I415" i="1"/>
  <c r="H415" i="1"/>
  <c r="G415" i="1"/>
  <c r="F415" i="1"/>
  <c r="E415" i="1" s="1"/>
  <c r="J414" i="1"/>
  <c r="I414" i="1"/>
  <c r="H414" i="1"/>
  <c r="G414" i="1"/>
  <c r="F414" i="1"/>
  <c r="E414" i="1" s="1"/>
  <c r="J413" i="1"/>
  <c r="I413" i="1"/>
  <c r="H413" i="1"/>
  <c r="G413" i="1"/>
  <c r="F413" i="1"/>
  <c r="E413" i="1" s="1"/>
  <c r="J412" i="1"/>
  <c r="I412" i="1"/>
  <c r="H412" i="1" s="1"/>
  <c r="G412" i="1"/>
  <c r="F412" i="1"/>
  <c r="E412" i="1"/>
  <c r="J411" i="1"/>
  <c r="I411" i="1"/>
  <c r="H411" i="1" s="1"/>
  <c r="G411" i="1"/>
  <c r="F411" i="1"/>
  <c r="E411" i="1"/>
  <c r="J410" i="1"/>
  <c r="I410" i="1"/>
  <c r="H410" i="1" s="1"/>
  <c r="G410" i="1"/>
  <c r="F410" i="1"/>
  <c r="E410" i="1"/>
  <c r="J409" i="1"/>
  <c r="I409" i="1"/>
  <c r="H409" i="1" s="1"/>
  <c r="G409" i="1"/>
  <c r="F409" i="1"/>
  <c r="E409" i="1"/>
  <c r="J408" i="1"/>
  <c r="I408" i="1"/>
  <c r="H408" i="1"/>
  <c r="G408" i="1"/>
  <c r="F408" i="1"/>
  <c r="E408" i="1"/>
  <c r="J407" i="1"/>
  <c r="I407" i="1"/>
  <c r="H407" i="1"/>
  <c r="G407" i="1"/>
  <c r="F407" i="1"/>
  <c r="E407" i="1" s="1"/>
  <c r="J406" i="1"/>
  <c r="I406" i="1"/>
  <c r="H406" i="1"/>
  <c r="G406" i="1"/>
  <c r="F406" i="1"/>
  <c r="E406" i="1"/>
  <c r="J405" i="1"/>
  <c r="I405" i="1"/>
  <c r="H405" i="1"/>
  <c r="G405" i="1"/>
  <c r="F405" i="1"/>
  <c r="E405" i="1" s="1"/>
  <c r="J404" i="1"/>
  <c r="I404" i="1"/>
  <c r="H404" i="1"/>
  <c r="G404" i="1"/>
  <c r="F404" i="1"/>
  <c r="E404" i="1"/>
  <c r="J403" i="1"/>
  <c r="I403" i="1"/>
  <c r="H403" i="1"/>
  <c r="G403" i="1"/>
  <c r="F403" i="1"/>
  <c r="E403" i="1" s="1"/>
  <c r="J402" i="1"/>
  <c r="I402" i="1"/>
  <c r="H402" i="1"/>
  <c r="G402" i="1"/>
  <c r="F402" i="1"/>
  <c r="E402" i="1" s="1"/>
  <c r="J401" i="1"/>
  <c r="I401" i="1"/>
  <c r="H401" i="1"/>
  <c r="G401" i="1"/>
  <c r="F401" i="1"/>
  <c r="E401" i="1" s="1"/>
  <c r="J400" i="1"/>
  <c r="I400" i="1"/>
  <c r="H400" i="1"/>
  <c r="G400" i="1"/>
  <c r="F400" i="1"/>
  <c r="E400" i="1" s="1"/>
  <c r="J399" i="1"/>
  <c r="I399" i="1"/>
  <c r="H399" i="1" s="1"/>
  <c r="G399" i="1"/>
  <c r="F399" i="1"/>
  <c r="E399" i="1"/>
  <c r="J398" i="1"/>
  <c r="I398" i="1"/>
  <c r="H398" i="1" s="1"/>
  <c r="G398" i="1"/>
  <c r="F398" i="1"/>
  <c r="E398" i="1"/>
  <c r="J397" i="1"/>
  <c r="I397" i="1"/>
  <c r="H397" i="1" s="1"/>
  <c r="G397" i="1"/>
  <c r="F397" i="1"/>
  <c r="E397" i="1"/>
  <c r="J396" i="1"/>
  <c r="I396" i="1"/>
  <c r="H396" i="1" s="1"/>
  <c r="G396" i="1"/>
  <c r="F396" i="1"/>
  <c r="E396" i="1"/>
  <c r="J395" i="1"/>
  <c r="I395" i="1"/>
  <c r="H395" i="1" s="1"/>
  <c r="G395" i="1"/>
  <c r="F395" i="1"/>
  <c r="E395" i="1"/>
  <c r="J394" i="1"/>
  <c r="I394" i="1"/>
  <c r="H394" i="1" s="1"/>
  <c r="G394" i="1"/>
  <c r="F394" i="1"/>
  <c r="E394" i="1"/>
  <c r="J393" i="1"/>
  <c r="I393" i="1"/>
  <c r="H393" i="1" s="1"/>
  <c r="G393" i="1"/>
  <c r="F393" i="1"/>
  <c r="E393" i="1"/>
  <c r="J392" i="1"/>
  <c r="I392" i="1"/>
  <c r="H392" i="1" s="1"/>
  <c r="G392" i="1"/>
  <c r="F392" i="1"/>
  <c r="E392" i="1"/>
  <c r="J391" i="1"/>
  <c r="I391" i="1"/>
  <c r="H391" i="1" s="1"/>
  <c r="G391" i="1"/>
  <c r="F391" i="1"/>
  <c r="E391" i="1"/>
  <c r="J390" i="1"/>
  <c r="I390" i="1"/>
  <c r="H390" i="1"/>
  <c r="G390" i="1"/>
  <c r="F390" i="1"/>
  <c r="E390" i="1" s="1"/>
  <c r="J389" i="1"/>
  <c r="I389" i="1"/>
  <c r="H389" i="1"/>
  <c r="G389" i="1"/>
  <c r="F389" i="1"/>
  <c r="E389" i="1" s="1"/>
  <c r="J388" i="1"/>
  <c r="I388" i="1"/>
  <c r="H388" i="1"/>
  <c r="G388" i="1"/>
  <c r="F388" i="1"/>
  <c r="E388" i="1" s="1"/>
  <c r="J387" i="1"/>
  <c r="I387" i="1"/>
  <c r="H387" i="1"/>
  <c r="G387" i="1"/>
  <c r="F387" i="1"/>
  <c r="E387" i="1" s="1"/>
  <c r="J386" i="1"/>
  <c r="I386" i="1"/>
  <c r="H386" i="1"/>
  <c r="G386" i="1"/>
  <c r="F386" i="1"/>
  <c r="E386" i="1" s="1"/>
  <c r="J385" i="1"/>
  <c r="I385" i="1"/>
  <c r="H385" i="1"/>
  <c r="G385" i="1"/>
  <c r="F385" i="1"/>
  <c r="E385" i="1" s="1"/>
  <c r="J384" i="1"/>
  <c r="I384" i="1"/>
  <c r="H384" i="1"/>
  <c r="G384" i="1"/>
  <c r="F384" i="1"/>
  <c r="E384" i="1" s="1"/>
  <c r="J383" i="1"/>
  <c r="I383" i="1"/>
  <c r="H383" i="1"/>
  <c r="G383" i="1"/>
  <c r="F383" i="1"/>
  <c r="E383" i="1" s="1"/>
  <c r="J382" i="1"/>
  <c r="I382" i="1"/>
  <c r="H382" i="1"/>
  <c r="G382" i="1"/>
  <c r="F382" i="1"/>
  <c r="E382" i="1" s="1"/>
  <c r="J381" i="1"/>
  <c r="I381" i="1"/>
  <c r="H381" i="1" s="1"/>
  <c r="G381" i="1"/>
  <c r="F381" i="1"/>
  <c r="E381" i="1"/>
  <c r="J380" i="1"/>
  <c r="I380" i="1"/>
  <c r="H380" i="1" s="1"/>
  <c r="G380" i="1"/>
  <c r="F380" i="1"/>
  <c r="E380" i="1"/>
  <c r="J379" i="1"/>
  <c r="I379" i="1"/>
  <c r="H379" i="1" s="1"/>
  <c r="G379" i="1"/>
  <c r="F379" i="1"/>
  <c r="E379" i="1"/>
  <c r="J378" i="1"/>
  <c r="I378" i="1"/>
  <c r="H378" i="1"/>
  <c r="G378" i="1"/>
  <c r="F378" i="1"/>
  <c r="E378" i="1" s="1"/>
  <c r="J377" i="1"/>
  <c r="I377" i="1"/>
  <c r="H377" i="1"/>
  <c r="G377" i="1"/>
  <c r="F377" i="1"/>
  <c r="E377" i="1" s="1"/>
  <c r="J376" i="1"/>
  <c r="I376" i="1"/>
  <c r="H376" i="1"/>
  <c r="G376" i="1"/>
  <c r="F376" i="1"/>
  <c r="E376" i="1" s="1"/>
  <c r="J375" i="1"/>
  <c r="I375" i="1"/>
  <c r="H375" i="1"/>
  <c r="G375" i="1"/>
  <c r="F375" i="1"/>
  <c r="E375" i="1" s="1"/>
  <c r="J374" i="1"/>
  <c r="I374" i="1"/>
  <c r="H374" i="1"/>
  <c r="G374" i="1"/>
  <c r="F374" i="1"/>
  <c r="E374" i="1" s="1"/>
  <c r="J373" i="1"/>
  <c r="I373" i="1"/>
  <c r="H373" i="1"/>
  <c r="G373" i="1"/>
  <c r="F373" i="1"/>
  <c r="E373" i="1" s="1"/>
  <c r="J372" i="1"/>
  <c r="I372" i="1"/>
  <c r="H372" i="1"/>
  <c r="G372" i="1"/>
  <c r="F372" i="1"/>
  <c r="E372" i="1"/>
  <c r="J371" i="1"/>
  <c r="I371" i="1"/>
  <c r="H371" i="1" s="1"/>
  <c r="G371" i="1"/>
  <c r="F371" i="1"/>
  <c r="E371" i="1" s="1"/>
  <c r="J370" i="1"/>
  <c r="I370" i="1"/>
  <c r="H370" i="1"/>
  <c r="G370" i="1"/>
  <c r="F370" i="1"/>
  <c r="E370" i="1" s="1"/>
  <c r="J369" i="1"/>
  <c r="I369" i="1"/>
  <c r="H369" i="1"/>
  <c r="G369" i="1"/>
  <c r="F369" i="1"/>
  <c r="E369" i="1" s="1"/>
  <c r="J368" i="1"/>
  <c r="I368" i="1"/>
  <c r="H368" i="1"/>
  <c r="G368" i="1"/>
  <c r="F368" i="1"/>
  <c r="E368" i="1" s="1"/>
  <c r="J367" i="1"/>
  <c r="I367" i="1"/>
  <c r="H367" i="1"/>
  <c r="G367" i="1"/>
  <c r="F367" i="1"/>
  <c r="E367" i="1" s="1"/>
  <c r="J366" i="1"/>
  <c r="I366" i="1"/>
  <c r="H366" i="1" s="1"/>
  <c r="G366" i="1"/>
  <c r="F366" i="1"/>
  <c r="E366" i="1"/>
  <c r="J365" i="1"/>
  <c r="I365" i="1"/>
  <c r="H365" i="1" s="1"/>
  <c r="G365" i="1"/>
  <c r="F365" i="1"/>
  <c r="E365" i="1"/>
  <c r="J364" i="1"/>
  <c r="I364" i="1"/>
  <c r="H364" i="1" s="1"/>
  <c r="G364" i="1"/>
  <c r="F364" i="1"/>
  <c r="E364" i="1"/>
  <c r="J362" i="1"/>
  <c r="I362" i="1"/>
  <c r="H362" i="1"/>
  <c r="G362" i="1"/>
  <c r="F362" i="1"/>
  <c r="E362" i="1" s="1"/>
  <c r="J361" i="1"/>
  <c r="I361" i="1"/>
  <c r="H361" i="1"/>
  <c r="G361" i="1"/>
  <c r="F361" i="1"/>
  <c r="E361" i="1" s="1"/>
  <c r="J360" i="1"/>
  <c r="I360" i="1"/>
  <c r="H360" i="1"/>
  <c r="G360" i="1"/>
  <c r="F360" i="1"/>
  <c r="E360" i="1" s="1"/>
  <c r="J359" i="1"/>
  <c r="I359" i="1"/>
  <c r="H359" i="1"/>
  <c r="G359" i="1"/>
  <c r="F359" i="1"/>
  <c r="E359" i="1"/>
  <c r="J358" i="1"/>
  <c r="I358" i="1"/>
  <c r="H358" i="1" s="1"/>
  <c r="G358" i="1"/>
  <c r="F358" i="1"/>
  <c r="E358" i="1"/>
  <c r="J357" i="1"/>
  <c r="I357" i="1"/>
  <c r="H357" i="1" s="1"/>
  <c r="G357" i="1"/>
  <c r="F357" i="1"/>
  <c r="E357" i="1"/>
  <c r="J356" i="1"/>
  <c r="I356" i="1"/>
  <c r="H356" i="1" s="1"/>
  <c r="G356" i="1"/>
  <c r="F356" i="1"/>
  <c r="E356" i="1"/>
  <c r="J355" i="1"/>
  <c r="I355" i="1"/>
  <c r="H355" i="1" s="1"/>
  <c r="G355" i="1"/>
  <c r="F355" i="1"/>
  <c r="E355" i="1"/>
  <c r="J354" i="1"/>
  <c r="I354" i="1"/>
  <c r="H354" i="1" s="1"/>
  <c r="G354" i="1"/>
  <c r="F354" i="1"/>
  <c r="E354" i="1"/>
  <c r="J353" i="1"/>
  <c r="I353" i="1"/>
  <c r="H353" i="1"/>
  <c r="G353" i="1"/>
  <c r="F353" i="1"/>
  <c r="E353" i="1" s="1"/>
  <c r="J352" i="1"/>
  <c r="I352" i="1"/>
  <c r="H352" i="1"/>
  <c r="G352" i="1"/>
  <c r="F352" i="1"/>
  <c r="E352" i="1" s="1"/>
  <c r="J351" i="1"/>
  <c r="I351" i="1"/>
  <c r="H351" i="1"/>
  <c r="G351" i="1"/>
  <c r="F351" i="1"/>
  <c r="E351" i="1" s="1"/>
  <c r="J350" i="1"/>
  <c r="I350" i="1"/>
  <c r="H350" i="1"/>
  <c r="G350" i="1"/>
  <c r="F350" i="1"/>
  <c r="E350" i="1" s="1"/>
  <c r="J349" i="1"/>
  <c r="I349" i="1"/>
  <c r="H349" i="1"/>
  <c r="G349" i="1"/>
  <c r="F349" i="1"/>
  <c r="E349" i="1" s="1"/>
  <c r="J348" i="1"/>
  <c r="I348" i="1"/>
  <c r="H348" i="1"/>
  <c r="G348" i="1"/>
  <c r="F348" i="1"/>
  <c r="E348" i="1" s="1"/>
  <c r="J347" i="1"/>
  <c r="I347" i="1"/>
  <c r="H347" i="1"/>
  <c r="G347" i="1"/>
  <c r="F347" i="1"/>
  <c r="E347" i="1" s="1"/>
  <c r="J346" i="1"/>
  <c r="I346" i="1"/>
  <c r="H346" i="1"/>
  <c r="G346" i="1"/>
  <c r="F346" i="1"/>
  <c r="E346" i="1" s="1"/>
  <c r="J345" i="1"/>
  <c r="I345" i="1"/>
  <c r="H345" i="1"/>
  <c r="G345" i="1"/>
  <c r="F345" i="1"/>
  <c r="E345" i="1" s="1"/>
  <c r="J344" i="1"/>
  <c r="I344" i="1"/>
  <c r="H344" i="1"/>
  <c r="G344" i="1"/>
  <c r="F344" i="1"/>
  <c r="E344" i="1" s="1"/>
  <c r="J343" i="1"/>
  <c r="I343" i="1"/>
  <c r="H343" i="1"/>
  <c r="G343" i="1"/>
  <c r="F343" i="1"/>
  <c r="E343" i="1" s="1"/>
  <c r="J342" i="1"/>
  <c r="I342" i="1"/>
  <c r="H342" i="1"/>
  <c r="G342" i="1"/>
  <c r="F342" i="1"/>
  <c r="E342" i="1" s="1"/>
  <c r="J341" i="1"/>
  <c r="I341" i="1"/>
  <c r="H341" i="1"/>
  <c r="G341" i="1"/>
  <c r="F341" i="1"/>
  <c r="E341" i="1" s="1"/>
  <c r="J340" i="1"/>
  <c r="I340" i="1"/>
  <c r="H340" i="1"/>
  <c r="G340" i="1"/>
  <c r="F340" i="1"/>
  <c r="E340" i="1" s="1"/>
  <c r="J339" i="1"/>
  <c r="I339" i="1"/>
  <c r="H339" i="1"/>
  <c r="G339" i="1"/>
  <c r="F339" i="1"/>
  <c r="E339" i="1" s="1"/>
  <c r="J338" i="1"/>
  <c r="I338" i="1"/>
  <c r="H338" i="1"/>
  <c r="G338" i="1"/>
  <c r="F338" i="1"/>
  <c r="E338" i="1" s="1"/>
  <c r="J337" i="1"/>
  <c r="I337" i="1"/>
  <c r="H337" i="1"/>
  <c r="G337" i="1"/>
  <c r="F337" i="1"/>
  <c r="E337" i="1" s="1"/>
  <c r="J336" i="1"/>
  <c r="I336" i="1"/>
  <c r="H336" i="1"/>
  <c r="G336" i="1"/>
  <c r="F336" i="1"/>
  <c r="E336" i="1" s="1"/>
  <c r="J335" i="1"/>
  <c r="I335" i="1"/>
  <c r="H335" i="1"/>
  <c r="G335" i="1"/>
  <c r="F335" i="1"/>
  <c r="E335" i="1" s="1"/>
  <c r="J334" i="1"/>
  <c r="I334" i="1"/>
  <c r="H334" i="1"/>
  <c r="G334" i="1"/>
  <c r="F334" i="1"/>
  <c r="E334" i="1" s="1"/>
  <c r="J333" i="1"/>
  <c r="I333" i="1"/>
  <c r="H333" i="1"/>
  <c r="G333" i="1"/>
  <c r="F333" i="1"/>
  <c r="E333" i="1" s="1"/>
  <c r="J332" i="1"/>
  <c r="I332" i="1"/>
  <c r="H332" i="1"/>
  <c r="G332" i="1"/>
  <c r="F332" i="1"/>
  <c r="E332" i="1" s="1"/>
  <c r="J331" i="1"/>
  <c r="I331" i="1"/>
  <c r="H331" i="1"/>
  <c r="G331" i="1"/>
  <c r="F331" i="1"/>
  <c r="E331" i="1" s="1"/>
  <c r="J330" i="1"/>
  <c r="I330" i="1"/>
  <c r="H330" i="1"/>
  <c r="G330" i="1"/>
  <c r="F330" i="1"/>
  <c r="E330" i="1" s="1"/>
  <c r="J329" i="1"/>
  <c r="I329" i="1"/>
  <c r="H329" i="1"/>
  <c r="G329" i="1"/>
  <c r="F329" i="1"/>
  <c r="E329" i="1" s="1"/>
  <c r="J328" i="1"/>
  <c r="I328" i="1"/>
  <c r="H328" i="1"/>
  <c r="G328" i="1"/>
  <c r="F328" i="1"/>
  <c r="E328" i="1" s="1"/>
  <c r="J327" i="1"/>
  <c r="I327" i="1"/>
  <c r="H327" i="1" s="1"/>
  <c r="G327" i="1"/>
  <c r="F327" i="1"/>
  <c r="E327" i="1" s="1"/>
  <c r="J326" i="1"/>
  <c r="I326" i="1"/>
  <c r="H326" i="1"/>
  <c r="G326" i="1"/>
  <c r="F326" i="1"/>
  <c r="E326" i="1" s="1"/>
  <c r="J325" i="1"/>
  <c r="I325" i="1"/>
  <c r="H325" i="1"/>
  <c r="G325" i="1"/>
  <c r="F325" i="1"/>
  <c r="E325" i="1" s="1"/>
  <c r="J324" i="1"/>
  <c r="I324" i="1"/>
  <c r="H324" i="1" s="1"/>
  <c r="G324" i="1"/>
  <c r="F324" i="1"/>
  <c r="E324" i="1"/>
  <c r="J323" i="1"/>
  <c r="I323" i="1"/>
  <c r="H323" i="1" s="1"/>
  <c r="G323" i="1"/>
  <c r="F323" i="1"/>
  <c r="E323" i="1"/>
  <c r="J322" i="1"/>
  <c r="I322" i="1"/>
  <c r="H322" i="1" s="1"/>
  <c r="G322" i="1"/>
  <c r="F322" i="1"/>
  <c r="E322" i="1"/>
  <c r="J321" i="1"/>
  <c r="I321" i="1"/>
  <c r="H321" i="1" s="1"/>
  <c r="G321" i="1"/>
  <c r="F321" i="1"/>
  <c r="E321" i="1"/>
  <c r="J320" i="1"/>
  <c r="I320" i="1"/>
  <c r="H320" i="1" s="1"/>
  <c r="G320" i="1"/>
  <c r="F320" i="1"/>
  <c r="E320" i="1"/>
  <c r="J319" i="1"/>
  <c r="I319" i="1"/>
  <c r="H319" i="1" s="1"/>
  <c r="G319" i="1"/>
  <c r="F319" i="1"/>
  <c r="E319" i="1"/>
  <c r="J318" i="1"/>
  <c r="I318" i="1"/>
  <c r="H318" i="1" s="1"/>
  <c r="G318" i="1"/>
  <c r="F318" i="1"/>
  <c r="E318" i="1"/>
  <c r="J317" i="1"/>
  <c r="I317" i="1"/>
  <c r="H317" i="1" s="1"/>
  <c r="G317" i="1"/>
  <c r="F317" i="1"/>
  <c r="E317" i="1"/>
  <c r="J316" i="1"/>
  <c r="I316" i="1"/>
  <c r="H316" i="1" s="1"/>
  <c r="G316" i="1"/>
  <c r="F316" i="1"/>
  <c r="E316" i="1"/>
  <c r="J315" i="1"/>
  <c r="I315" i="1"/>
  <c r="H315" i="1" s="1"/>
  <c r="G315" i="1"/>
  <c r="F315" i="1"/>
  <c r="E315" i="1"/>
  <c r="J314" i="1"/>
  <c r="I314" i="1"/>
  <c r="H314" i="1" s="1"/>
  <c r="G314" i="1"/>
  <c r="F314" i="1"/>
  <c r="E314" i="1"/>
  <c r="J313" i="1"/>
  <c r="I313" i="1"/>
  <c r="H313" i="1" s="1"/>
  <c r="G313" i="1"/>
  <c r="F313" i="1"/>
  <c r="E313" i="1"/>
  <c r="J312" i="1"/>
  <c r="I312" i="1"/>
  <c r="H312" i="1" s="1"/>
  <c r="G312" i="1"/>
  <c r="F312" i="1"/>
  <c r="E312" i="1"/>
  <c r="J311" i="1"/>
  <c r="I311" i="1"/>
  <c r="H311" i="1" s="1"/>
  <c r="G311" i="1"/>
  <c r="F311" i="1"/>
  <c r="E311" i="1"/>
  <c r="J310" i="1"/>
  <c r="I310" i="1"/>
  <c r="H310" i="1" s="1"/>
  <c r="G310" i="1"/>
  <c r="F310" i="1"/>
  <c r="E310" i="1"/>
  <c r="J309" i="1"/>
  <c r="I309" i="1"/>
  <c r="H309" i="1" s="1"/>
  <c r="G309" i="1"/>
  <c r="F309" i="1"/>
  <c r="E309" i="1"/>
  <c r="J308" i="1"/>
  <c r="I308" i="1"/>
  <c r="H308" i="1" s="1"/>
  <c r="G308" i="1"/>
  <c r="F308" i="1"/>
  <c r="E308" i="1"/>
  <c r="J307" i="1"/>
  <c r="I307" i="1"/>
  <c r="H307" i="1"/>
  <c r="G307" i="1"/>
  <c r="F307" i="1"/>
  <c r="E307" i="1" s="1"/>
  <c r="J306" i="1"/>
  <c r="I306" i="1"/>
  <c r="H306" i="1"/>
  <c r="G306" i="1"/>
  <c r="F306" i="1"/>
  <c r="E306" i="1" s="1"/>
  <c r="J305" i="1"/>
  <c r="I305" i="1"/>
  <c r="H305" i="1"/>
  <c r="G305" i="1"/>
  <c r="F305" i="1"/>
  <c r="E305" i="1" s="1"/>
  <c r="J304" i="1"/>
  <c r="I304" i="1"/>
  <c r="H304" i="1"/>
  <c r="G304" i="1"/>
  <c r="F304" i="1"/>
  <c r="E304" i="1" s="1"/>
  <c r="J303" i="1"/>
  <c r="I303" i="1"/>
  <c r="H303" i="1"/>
  <c r="G303" i="1"/>
  <c r="F303" i="1"/>
  <c r="E303" i="1" s="1"/>
  <c r="J302" i="1"/>
  <c r="I302" i="1"/>
  <c r="H302" i="1"/>
  <c r="G302" i="1"/>
  <c r="F302" i="1"/>
  <c r="E302" i="1" s="1"/>
  <c r="J301" i="1"/>
  <c r="I301" i="1"/>
  <c r="H301" i="1" s="1"/>
  <c r="G301" i="1"/>
  <c r="F301" i="1"/>
  <c r="E301" i="1"/>
  <c r="J300" i="1"/>
  <c r="I300" i="1"/>
  <c r="H300" i="1" s="1"/>
  <c r="G300" i="1"/>
  <c r="F300" i="1"/>
  <c r="E300" i="1"/>
  <c r="J299" i="1"/>
  <c r="I299" i="1"/>
  <c r="H299" i="1" s="1"/>
  <c r="G299" i="1"/>
  <c r="F299" i="1"/>
  <c r="E299" i="1"/>
  <c r="J298" i="1"/>
  <c r="I298" i="1"/>
  <c r="H298" i="1" s="1"/>
  <c r="G298" i="1"/>
  <c r="F298" i="1"/>
  <c r="E298" i="1"/>
  <c r="J297" i="1"/>
  <c r="I297" i="1"/>
  <c r="H297" i="1" s="1"/>
  <c r="G297" i="1"/>
  <c r="F297" i="1"/>
  <c r="E297" i="1"/>
  <c r="J296" i="1"/>
  <c r="I296" i="1"/>
  <c r="H296" i="1" s="1"/>
  <c r="G296" i="1"/>
  <c r="F296" i="1"/>
  <c r="E296" i="1"/>
  <c r="J295" i="1"/>
  <c r="I295" i="1"/>
  <c r="H295" i="1" s="1"/>
  <c r="G295" i="1"/>
  <c r="F295" i="1"/>
  <c r="E295" i="1"/>
  <c r="J294" i="1"/>
  <c r="I294" i="1"/>
  <c r="H294" i="1" s="1"/>
  <c r="G294" i="1"/>
  <c r="F294" i="1"/>
  <c r="E294" i="1"/>
  <c r="J293" i="1"/>
  <c r="I293" i="1"/>
  <c r="H293" i="1" s="1"/>
  <c r="G293" i="1"/>
  <c r="F293" i="1"/>
  <c r="E293" i="1"/>
  <c r="J292" i="1"/>
  <c r="I292" i="1"/>
  <c r="H292" i="1"/>
  <c r="G292" i="1"/>
  <c r="F292" i="1"/>
  <c r="E292" i="1" s="1"/>
  <c r="J291" i="1"/>
  <c r="I291" i="1"/>
  <c r="H291" i="1"/>
  <c r="G291" i="1"/>
  <c r="F291" i="1"/>
  <c r="E291" i="1" s="1"/>
  <c r="J290" i="1"/>
  <c r="I290" i="1"/>
  <c r="H290" i="1"/>
  <c r="G290" i="1"/>
  <c r="F290" i="1"/>
  <c r="E290" i="1" s="1"/>
  <c r="J289" i="1"/>
  <c r="I289" i="1"/>
  <c r="H289" i="1" s="1"/>
  <c r="G289" i="1"/>
  <c r="F289" i="1"/>
  <c r="E289" i="1"/>
  <c r="J288" i="1"/>
  <c r="I288" i="1"/>
  <c r="H288" i="1"/>
  <c r="G288" i="1"/>
  <c r="F288" i="1"/>
  <c r="E288" i="1" s="1"/>
  <c r="J287" i="1"/>
  <c r="I287" i="1"/>
  <c r="H287" i="1"/>
  <c r="G287" i="1"/>
  <c r="F287" i="1"/>
  <c r="E287" i="1"/>
  <c r="J286" i="1"/>
  <c r="I286" i="1"/>
  <c r="H286" i="1" s="1"/>
  <c r="G286" i="1"/>
  <c r="F286" i="1"/>
  <c r="E286" i="1"/>
  <c r="J285" i="1"/>
  <c r="I285" i="1"/>
  <c r="H285" i="1" s="1"/>
  <c r="G285" i="1"/>
  <c r="F285" i="1"/>
  <c r="E285" i="1"/>
  <c r="J284" i="1"/>
  <c r="I284" i="1"/>
  <c r="H284" i="1" s="1"/>
  <c r="G284" i="1"/>
  <c r="F284" i="1"/>
  <c r="E284" i="1"/>
  <c r="J283" i="1"/>
  <c r="I283" i="1"/>
  <c r="H283" i="1"/>
  <c r="G283" i="1"/>
  <c r="F283" i="1"/>
  <c r="E283" i="1" s="1"/>
  <c r="J282" i="1"/>
  <c r="I282" i="1"/>
  <c r="H282" i="1" s="1"/>
  <c r="G282" i="1"/>
  <c r="F282" i="1"/>
  <c r="E282" i="1"/>
  <c r="J281" i="1"/>
  <c r="I281" i="1"/>
  <c r="H281" i="1" s="1"/>
  <c r="G281" i="1"/>
  <c r="F281" i="1"/>
  <c r="E281" i="1"/>
  <c r="J280" i="1"/>
  <c r="I280" i="1"/>
  <c r="H280" i="1" s="1"/>
  <c r="G280" i="1"/>
  <c r="F280" i="1"/>
  <c r="E280" i="1"/>
  <c r="J279" i="1"/>
  <c r="I279" i="1"/>
  <c r="H279" i="1" s="1"/>
  <c r="G279" i="1"/>
  <c r="F279" i="1"/>
  <c r="E279" i="1"/>
  <c r="J278" i="1"/>
  <c r="I278" i="1"/>
  <c r="H278" i="1" s="1"/>
  <c r="G278" i="1"/>
  <c r="F278" i="1"/>
  <c r="E278" i="1"/>
  <c r="J277" i="1"/>
  <c r="I277" i="1"/>
  <c r="H277" i="1" s="1"/>
  <c r="G277" i="1"/>
  <c r="F277" i="1"/>
  <c r="E277" i="1"/>
  <c r="J276" i="1"/>
  <c r="I276" i="1"/>
  <c r="H276" i="1"/>
  <c r="G276" i="1"/>
  <c r="F276" i="1"/>
  <c r="E276" i="1" s="1"/>
  <c r="J275" i="1"/>
  <c r="I275" i="1"/>
  <c r="H275" i="1"/>
  <c r="G275" i="1"/>
  <c r="F275" i="1"/>
  <c r="E275" i="1" s="1"/>
  <c r="J274" i="1"/>
  <c r="I274" i="1"/>
  <c r="H274" i="1"/>
  <c r="G274" i="1"/>
  <c r="F274" i="1"/>
  <c r="E274" i="1" s="1"/>
  <c r="J273" i="1"/>
  <c r="I273" i="1"/>
  <c r="H273" i="1"/>
  <c r="G273" i="1"/>
  <c r="F273" i="1"/>
  <c r="E273" i="1" s="1"/>
  <c r="J272" i="1"/>
  <c r="I272" i="1"/>
  <c r="H272" i="1"/>
  <c r="G272" i="1"/>
  <c r="F272" i="1"/>
  <c r="E272" i="1" s="1"/>
  <c r="J271" i="1"/>
  <c r="I271" i="1"/>
  <c r="H271" i="1"/>
  <c r="G271" i="1"/>
  <c r="F271" i="1"/>
  <c r="E271" i="1" s="1"/>
  <c r="J270" i="1"/>
  <c r="I270" i="1"/>
  <c r="H270" i="1"/>
  <c r="G270" i="1"/>
  <c r="F270" i="1"/>
  <c r="E270" i="1" s="1"/>
  <c r="J269" i="1"/>
  <c r="I269" i="1"/>
  <c r="H269" i="1"/>
  <c r="G269" i="1"/>
  <c r="F269" i="1"/>
  <c r="E269" i="1" s="1"/>
  <c r="J268" i="1"/>
  <c r="I268" i="1"/>
  <c r="H268" i="1"/>
  <c r="G268" i="1"/>
  <c r="F268" i="1"/>
  <c r="E268" i="1" s="1"/>
  <c r="J267" i="1"/>
  <c r="I267" i="1"/>
  <c r="H267" i="1"/>
  <c r="G267" i="1"/>
  <c r="F267" i="1"/>
  <c r="E267" i="1" s="1"/>
  <c r="J266" i="1"/>
  <c r="I266" i="1"/>
  <c r="H266" i="1"/>
  <c r="G266" i="1"/>
  <c r="F266" i="1"/>
  <c r="E266" i="1" s="1"/>
  <c r="J265" i="1"/>
  <c r="I265" i="1"/>
  <c r="H265" i="1"/>
  <c r="G265" i="1"/>
  <c r="F265" i="1"/>
  <c r="E265" i="1" s="1"/>
  <c r="J264" i="1"/>
  <c r="I264" i="1"/>
  <c r="H264" i="1"/>
  <c r="G264" i="1"/>
  <c r="F264" i="1"/>
  <c r="E264" i="1" s="1"/>
  <c r="J263" i="1"/>
  <c r="I263" i="1"/>
  <c r="H263" i="1"/>
  <c r="G263" i="1"/>
  <c r="F263" i="1"/>
  <c r="E263" i="1" s="1"/>
  <c r="J262" i="1"/>
  <c r="I262" i="1"/>
  <c r="H262" i="1"/>
  <c r="G262" i="1"/>
  <c r="F262" i="1"/>
  <c r="E262" i="1" s="1"/>
  <c r="J261" i="1"/>
  <c r="I261" i="1"/>
  <c r="H261" i="1"/>
  <c r="G261" i="1"/>
  <c r="F261" i="1"/>
  <c r="E261" i="1" s="1"/>
  <c r="J260" i="1"/>
  <c r="I260" i="1"/>
  <c r="H260" i="1" s="1"/>
  <c r="G260" i="1"/>
  <c r="F260" i="1"/>
  <c r="E260" i="1"/>
  <c r="J259" i="1"/>
  <c r="I259" i="1"/>
  <c r="H259" i="1" s="1"/>
  <c r="G259" i="1"/>
  <c r="F259" i="1"/>
  <c r="E259" i="1"/>
  <c r="J258" i="1"/>
  <c r="I258" i="1"/>
  <c r="H258" i="1" s="1"/>
  <c r="G258" i="1"/>
  <c r="F258" i="1"/>
  <c r="E258" i="1" s="1"/>
  <c r="J257" i="1"/>
  <c r="I257" i="1"/>
  <c r="H257" i="1" s="1"/>
  <c r="G257" i="1"/>
  <c r="F257" i="1"/>
  <c r="E257" i="1"/>
  <c r="H256" i="1"/>
  <c r="E256" i="1"/>
  <c r="J255" i="1"/>
  <c r="I255" i="1"/>
  <c r="H255" i="1"/>
  <c r="G255" i="1"/>
  <c r="F255" i="1"/>
  <c r="E255" i="1" s="1"/>
  <c r="J254" i="1"/>
  <c r="I254" i="1"/>
  <c r="H254" i="1"/>
  <c r="G254" i="1"/>
  <c r="F254" i="1"/>
  <c r="E254" i="1" s="1"/>
  <c r="J253" i="1"/>
  <c r="I253" i="1"/>
  <c r="H253" i="1"/>
  <c r="G253" i="1"/>
  <c r="F253" i="1"/>
  <c r="E253" i="1" s="1"/>
  <c r="J252" i="1"/>
  <c r="I252" i="1"/>
  <c r="H252" i="1"/>
  <c r="G252" i="1"/>
  <c r="F252" i="1"/>
  <c r="E252" i="1" s="1"/>
  <c r="J251" i="1"/>
  <c r="I251" i="1"/>
  <c r="H251" i="1"/>
  <c r="G251" i="1"/>
  <c r="F251" i="1"/>
  <c r="E251" i="1" s="1"/>
  <c r="J250" i="1"/>
  <c r="I250" i="1"/>
  <c r="H250" i="1"/>
  <c r="G250" i="1"/>
  <c r="F250" i="1"/>
  <c r="E250" i="1" s="1"/>
  <c r="J249" i="1"/>
  <c r="I249" i="1"/>
  <c r="H249" i="1"/>
  <c r="G249" i="1"/>
  <c r="F249" i="1"/>
  <c r="E249" i="1" s="1"/>
  <c r="J248" i="1"/>
  <c r="I248" i="1"/>
  <c r="H248" i="1"/>
  <c r="G248" i="1"/>
  <c r="F248" i="1"/>
  <c r="E248" i="1" s="1"/>
  <c r="J247" i="1"/>
  <c r="I247" i="1"/>
  <c r="H247" i="1"/>
  <c r="G247" i="1"/>
  <c r="F247" i="1"/>
  <c r="E247" i="1" s="1"/>
  <c r="J246" i="1"/>
  <c r="I246" i="1"/>
  <c r="H246" i="1"/>
  <c r="G246" i="1"/>
  <c r="F246" i="1"/>
  <c r="E246" i="1" s="1"/>
  <c r="J245" i="1"/>
  <c r="I245" i="1"/>
  <c r="H245" i="1"/>
  <c r="G245" i="1"/>
  <c r="F245" i="1"/>
  <c r="E245" i="1" s="1"/>
  <c r="J244" i="1"/>
  <c r="I244" i="1"/>
  <c r="H244" i="1"/>
  <c r="G244" i="1"/>
  <c r="F244" i="1"/>
  <c r="E244" i="1" s="1"/>
  <c r="J243" i="1"/>
  <c r="I243" i="1"/>
  <c r="H243" i="1"/>
  <c r="G243" i="1"/>
  <c r="F243" i="1"/>
  <c r="E243" i="1" s="1"/>
  <c r="J242" i="1"/>
  <c r="I242" i="1"/>
  <c r="H242" i="1"/>
  <c r="G242" i="1"/>
  <c r="F242" i="1"/>
  <c r="E242" i="1" s="1"/>
  <c r="J241" i="1"/>
  <c r="I241" i="1"/>
  <c r="H241" i="1"/>
  <c r="G241" i="1"/>
  <c r="F241" i="1"/>
  <c r="E241" i="1" s="1"/>
  <c r="J240" i="1"/>
  <c r="I240" i="1"/>
  <c r="H240" i="1"/>
  <c r="G240" i="1"/>
  <c r="F240" i="1"/>
  <c r="E240" i="1" s="1"/>
  <c r="J239" i="1"/>
  <c r="I239" i="1"/>
  <c r="H239" i="1"/>
  <c r="G239" i="1"/>
  <c r="F239" i="1"/>
  <c r="E239" i="1" s="1"/>
  <c r="J238" i="1"/>
  <c r="I238" i="1"/>
  <c r="H238" i="1"/>
  <c r="G238" i="1"/>
  <c r="F238" i="1"/>
  <c r="E238" i="1" s="1"/>
  <c r="J237" i="1"/>
  <c r="I237" i="1"/>
  <c r="H237" i="1"/>
  <c r="G237" i="1"/>
  <c r="F237" i="1"/>
  <c r="E237" i="1" s="1"/>
  <c r="J236" i="1"/>
  <c r="I236" i="1"/>
  <c r="H236" i="1"/>
  <c r="G236" i="1"/>
  <c r="F236" i="1"/>
  <c r="E236" i="1" s="1"/>
  <c r="J235" i="1"/>
  <c r="I235" i="1"/>
  <c r="H235" i="1"/>
  <c r="G235" i="1"/>
  <c r="F235" i="1"/>
  <c r="E235" i="1" s="1"/>
  <c r="J234" i="1"/>
  <c r="I234" i="1"/>
  <c r="H234" i="1"/>
  <c r="G234" i="1"/>
  <c r="F234" i="1"/>
  <c r="E234" i="1" s="1"/>
  <c r="J233" i="1"/>
  <c r="I233" i="1"/>
  <c r="H233" i="1"/>
  <c r="G233" i="1"/>
  <c r="F233" i="1"/>
  <c r="E233" i="1" s="1"/>
  <c r="J232" i="1"/>
  <c r="I232" i="1"/>
  <c r="H232" i="1"/>
  <c r="G232" i="1"/>
  <c r="F232" i="1"/>
  <c r="E232" i="1" s="1"/>
  <c r="J231" i="1"/>
  <c r="I231" i="1"/>
  <c r="H231" i="1"/>
  <c r="G231" i="1"/>
  <c r="F231" i="1"/>
  <c r="E231" i="1" s="1"/>
  <c r="J230" i="1"/>
  <c r="I230" i="1"/>
  <c r="H230" i="1"/>
  <c r="G230" i="1"/>
  <c r="F230" i="1"/>
  <c r="E230" i="1" s="1"/>
  <c r="J229" i="1"/>
  <c r="I229" i="1"/>
  <c r="H229" i="1"/>
  <c r="G229" i="1"/>
  <c r="F229" i="1"/>
  <c r="E229" i="1" s="1"/>
  <c r="J228" i="1"/>
  <c r="I228" i="1"/>
  <c r="H228" i="1"/>
  <c r="G228" i="1"/>
  <c r="F228" i="1"/>
  <c r="E228" i="1" s="1"/>
  <c r="J227" i="1"/>
  <c r="I227" i="1"/>
  <c r="H227" i="1"/>
  <c r="G227" i="1"/>
  <c r="F227" i="1"/>
  <c r="E227" i="1" s="1"/>
  <c r="J226" i="1"/>
  <c r="I226" i="1"/>
  <c r="H226" i="1"/>
  <c r="G226" i="1"/>
  <c r="F226" i="1"/>
  <c r="E226" i="1" s="1"/>
  <c r="J225" i="1"/>
  <c r="I225" i="1"/>
  <c r="H225" i="1"/>
  <c r="G225" i="1"/>
  <c r="F225" i="1"/>
  <c r="E225" i="1" s="1"/>
  <c r="J224" i="1"/>
  <c r="I224" i="1"/>
  <c r="H224" i="1" s="1"/>
  <c r="G224" i="1"/>
  <c r="F224" i="1"/>
  <c r="E224" i="1"/>
  <c r="J223" i="1"/>
  <c r="I223" i="1"/>
  <c r="H223" i="1" s="1"/>
  <c r="G223" i="1"/>
  <c r="F223" i="1"/>
  <c r="E223" i="1"/>
  <c r="J222" i="1"/>
  <c r="I222" i="1"/>
  <c r="H222" i="1" s="1"/>
  <c r="G222" i="1"/>
  <c r="F222" i="1"/>
  <c r="E222" i="1"/>
  <c r="J221" i="1"/>
  <c r="I221" i="1"/>
  <c r="H221" i="1" s="1"/>
  <c r="G221" i="1"/>
  <c r="F221" i="1"/>
  <c r="E221" i="1"/>
  <c r="J220" i="1"/>
  <c r="I220" i="1"/>
  <c r="H220" i="1" s="1"/>
  <c r="G220" i="1"/>
  <c r="F220" i="1"/>
  <c r="E220" i="1"/>
  <c r="J219" i="1"/>
  <c r="I219" i="1"/>
  <c r="H219" i="1" s="1"/>
  <c r="G219" i="1"/>
  <c r="F219" i="1"/>
  <c r="E219" i="1"/>
  <c r="J218" i="1"/>
  <c r="I218" i="1"/>
  <c r="H218" i="1" s="1"/>
  <c r="G218" i="1"/>
  <c r="F218" i="1"/>
  <c r="E218" i="1"/>
  <c r="J217" i="1"/>
  <c r="I217" i="1"/>
  <c r="H217" i="1" s="1"/>
  <c r="G217" i="1"/>
  <c r="F217" i="1"/>
  <c r="E217" i="1"/>
  <c r="J216" i="1"/>
  <c r="I216" i="1"/>
  <c r="H216" i="1" s="1"/>
  <c r="G216" i="1"/>
  <c r="F216" i="1"/>
  <c r="E216" i="1"/>
  <c r="J215" i="1"/>
  <c r="I215" i="1"/>
  <c r="H215" i="1" s="1"/>
  <c r="G215" i="1"/>
  <c r="F215" i="1"/>
  <c r="E215" i="1"/>
  <c r="J214" i="1"/>
  <c r="I214" i="1"/>
  <c r="H214" i="1" s="1"/>
  <c r="G214" i="1"/>
  <c r="F214" i="1"/>
  <c r="E214" i="1"/>
  <c r="J213" i="1"/>
  <c r="I213" i="1"/>
  <c r="H213" i="1" s="1"/>
  <c r="G213" i="1"/>
  <c r="F213" i="1"/>
  <c r="E213" i="1"/>
  <c r="J212" i="1"/>
  <c r="I212" i="1"/>
  <c r="H212" i="1" s="1"/>
  <c r="G212" i="1"/>
  <c r="F212" i="1"/>
  <c r="E212" i="1"/>
  <c r="J211" i="1"/>
  <c r="I211" i="1"/>
  <c r="H211" i="1" s="1"/>
  <c r="G211" i="1"/>
  <c r="F211" i="1"/>
  <c r="E211" i="1"/>
  <c r="J210" i="1"/>
  <c r="I210" i="1"/>
  <c r="H210" i="1" s="1"/>
  <c r="G210" i="1"/>
  <c r="F210" i="1"/>
  <c r="E210" i="1"/>
  <c r="J209" i="1"/>
  <c r="I209" i="1"/>
  <c r="H209" i="1" s="1"/>
  <c r="G209" i="1"/>
  <c r="F209" i="1"/>
  <c r="E209" i="1"/>
  <c r="J208" i="1"/>
  <c r="I208" i="1"/>
  <c r="H208" i="1" s="1"/>
  <c r="G208" i="1"/>
  <c r="F208" i="1"/>
  <c r="E208" i="1"/>
  <c r="J207" i="1"/>
  <c r="I207" i="1"/>
  <c r="H207" i="1" s="1"/>
  <c r="G207" i="1"/>
  <c r="F207" i="1"/>
  <c r="E207" i="1"/>
  <c r="J206" i="1"/>
  <c r="I206" i="1"/>
  <c r="H206" i="1" s="1"/>
  <c r="G206" i="1"/>
  <c r="F206" i="1"/>
  <c r="E206" i="1"/>
  <c r="J205" i="1"/>
  <c r="I205" i="1"/>
  <c r="H205" i="1" s="1"/>
  <c r="G205" i="1"/>
  <c r="F205" i="1"/>
  <c r="E205" i="1"/>
  <c r="J204" i="1"/>
  <c r="I204" i="1"/>
  <c r="H204" i="1" s="1"/>
  <c r="G204" i="1"/>
  <c r="F204" i="1"/>
  <c r="E204" i="1"/>
  <c r="J203" i="1"/>
  <c r="I203" i="1"/>
  <c r="H203" i="1" s="1"/>
  <c r="G203" i="1"/>
  <c r="F203" i="1"/>
  <c r="E203" i="1"/>
  <c r="J202" i="1"/>
  <c r="I202" i="1"/>
  <c r="H202" i="1" s="1"/>
  <c r="G202" i="1"/>
  <c r="F202" i="1"/>
  <c r="E202" i="1"/>
  <c r="J201" i="1"/>
  <c r="I201" i="1"/>
  <c r="H201" i="1" s="1"/>
  <c r="G201" i="1"/>
  <c r="F201" i="1"/>
  <c r="E201" i="1"/>
  <c r="J200" i="1"/>
  <c r="I200" i="1"/>
  <c r="H200" i="1" s="1"/>
  <c r="G200" i="1"/>
  <c r="F200" i="1"/>
  <c r="E200" i="1"/>
  <c r="J199" i="1"/>
  <c r="I199" i="1"/>
  <c r="H199" i="1" s="1"/>
  <c r="G199" i="1"/>
  <c r="F199" i="1"/>
  <c r="E199" i="1"/>
  <c r="J198" i="1"/>
  <c r="I198" i="1"/>
  <c r="H198" i="1" s="1"/>
  <c r="G198" i="1"/>
  <c r="F198" i="1"/>
  <c r="E198" i="1"/>
  <c r="J197" i="1"/>
  <c r="I197" i="1"/>
  <c r="H197" i="1" s="1"/>
  <c r="G197" i="1"/>
  <c r="F197" i="1"/>
  <c r="E197" i="1"/>
  <c r="J196" i="1"/>
  <c r="I196" i="1"/>
  <c r="H196" i="1" s="1"/>
  <c r="G196" i="1"/>
  <c r="F196" i="1"/>
  <c r="E196" i="1"/>
  <c r="J195" i="1"/>
  <c r="I195" i="1"/>
  <c r="H195" i="1" s="1"/>
  <c r="G195" i="1"/>
  <c r="F195" i="1"/>
  <c r="E195" i="1"/>
  <c r="J194" i="1"/>
  <c r="I194" i="1"/>
  <c r="H194" i="1" s="1"/>
  <c r="G194" i="1"/>
  <c r="F194" i="1"/>
  <c r="E194" i="1"/>
  <c r="J193" i="1"/>
  <c r="I193" i="1"/>
  <c r="H193" i="1" s="1"/>
  <c r="G193" i="1"/>
  <c r="F193" i="1"/>
  <c r="E193" i="1"/>
  <c r="J192" i="1"/>
  <c r="I192" i="1"/>
  <c r="H192" i="1" s="1"/>
  <c r="G192" i="1"/>
  <c r="F192" i="1"/>
  <c r="E192" i="1"/>
  <c r="J191" i="1"/>
  <c r="I191" i="1"/>
  <c r="H191" i="1" s="1"/>
  <c r="G191" i="1"/>
  <c r="F191" i="1"/>
  <c r="E191" i="1"/>
  <c r="J190" i="1"/>
  <c r="I190" i="1"/>
  <c r="H190" i="1" s="1"/>
  <c r="G190" i="1"/>
  <c r="F190" i="1"/>
  <c r="E190" i="1"/>
  <c r="J189" i="1"/>
  <c r="I189" i="1"/>
  <c r="H189" i="1" s="1"/>
  <c r="G189" i="1"/>
  <c r="F189" i="1"/>
  <c r="E189" i="1"/>
  <c r="J188" i="1"/>
  <c r="I188" i="1"/>
  <c r="H188" i="1" s="1"/>
  <c r="G188" i="1"/>
  <c r="F188" i="1"/>
  <c r="E188" i="1"/>
  <c r="J187" i="1"/>
  <c r="I187" i="1"/>
  <c r="H187" i="1" s="1"/>
  <c r="G187" i="1"/>
  <c r="F187" i="1"/>
  <c r="E187" i="1"/>
  <c r="J186" i="1"/>
  <c r="I186" i="1"/>
  <c r="H186" i="1" s="1"/>
  <c r="G186" i="1"/>
  <c r="F186" i="1"/>
  <c r="E186" i="1"/>
  <c r="J185" i="1"/>
  <c r="I185" i="1"/>
  <c r="H185" i="1" s="1"/>
  <c r="G185" i="1"/>
  <c r="F185" i="1"/>
  <c r="E185" i="1"/>
  <c r="J184" i="1"/>
  <c r="I184" i="1"/>
  <c r="H184" i="1" s="1"/>
  <c r="G184" i="1"/>
  <c r="F184" i="1"/>
  <c r="E184" i="1"/>
  <c r="J183" i="1"/>
  <c r="I183" i="1"/>
  <c r="H183" i="1" s="1"/>
  <c r="G183" i="1"/>
  <c r="F183" i="1"/>
  <c r="E183" i="1"/>
  <c r="J182" i="1"/>
  <c r="I182" i="1"/>
  <c r="H182" i="1" s="1"/>
  <c r="G182" i="1"/>
  <c r="F182" i="1"/>
  <c r="E182" i="1"/>
  <c r="J181" i="1"/>
  <c r="I181" i="1"/>
  <c r="H181" i="1" s="1"/>
  <c r="G181" i="1"/>
  <c r="F181" i="1"/>
  <c r="E181" i="1"/>
  <c r="J180" i="1"/>
  <c r="I180" i="1"/>
  <c r="H180" i="1" s="1"/>
  <c r="G180" i="1"/>
  <c r="F180" i="1"/>
  <c r="E180" i="1"/>
  <c r="J179" i="1"/>
  <c r="I179" i="1"/>
  <c r="H179" i="1" s="1"/>
  <c r="G179" i="1"/>
  <c r="F179" i="1"/>
  <c r="E179" i="1"/>
  <c r="J178" i="1"/>
  <c r="I178" i="1"/>
  <c r="H178" i="1" s="1"/>
  <c r="G178" i="1"/>
  <c r="F178" i="1"/>
  <c r="E178" i="1"/>
  <c r="J177" i="1"/>
  <c r="I177" i="1"/>
  <c r="H177" i="1" s="1"/>
  <c r="G177" i="1"/>
  <c r="F177" i="1"/>
  <c r="E177" i="1"/>
  <c r="J176" i="1"/>
  <c r="I176" i="1"/>
  <c r="H176" i="1" s="1"/>
  <c r="G176" i="1"/>
  <c r="F176" i="1"/>
  <c r="E176" i="1"/>
  <c r="J175" i="1"/>
  <c r="I175" i="1"/>
  <c r="H175" i="1" s="1"/>
  <c r="G175" i="1"/>
  <c r="F175" i="1"/>
  <c r="E175" i="1"/>
  <c r="J174" i="1"/>
  <c r="I174" i="1"/>
  <c r="H174" i="1" s="1"/>
  <c r="G174" i="1"/>
  <c r="F174" i="1"/>
  <c r="E174" i="1"/>
  <c r="J173" i="1"/>
  <c r="I173" i="1"/>
  <c r="H173" i="1" s="1"/>
  <c r="G173" i="1"/>
  <c r="F173" i="1"/>
  <c r="E173" i="1"/>
  <c r="J172" i="1"/>
  <c r="I172" i="1"/>
  <c r="H172" i="1" s="1"/>
  <c r="G172" i="1"/>
  <c r="F172" i="1"/>
  <c r="E172" i="1"/>
  <c r="J171" i="1"/>
  <c r="I171" i="1"/>
  <c r="H171" i="1" s="1"/>
  <c r="G171" i="1"/>
  <c r="F171" i="1"/>
  <c r="E171" i="1"/>
  <c r="J170" i="1"/>
  <c r="I170" i="1"/>
  <c r="H170" i="1" s="1"/>
  <c r="G170" i="1"/>
  <c r="F170" i="1"/>
  <c r="E170" i="1"/>
  <c r="J169" i="1"/>
  <c r="I169" i="1"/>
  <c r="H169" i="1" s="1"/>
  <c r="G169" i="1"/>
  <c r="F169" i="1"/>
  <c r="E169" i="1"/>
  <c r="J168" i="1"/>
  <c r="I168" i="1"/>
  <c r="H168" i="1" s="1"/>
  <c r="G168" i="1"/>
  <c r="F168" i="1"/>
  <c r="E168" i="1"/>
  <c r="J167" i="1"/>
  <c r="I167" i="1"/>
  <c r="H167" i="1" s="1"/>
  <c r="G167" i="1"/>
  <c r="F167" i="1"/>
  <c r="E167" i="1"/>
  <c r="J166" i="1"/>
  <c r="I166" i="1"/>
  <c r="H166" i="1" s="1"/>
  <c r="G166" i="1"/>
  <c r="F166" i="1"/>
  <c r="E166" i="1"/>
  <c r="J165" i="1"/>
  <c r="I165" i="1"/>
  <c r="H165" i="1" s="1"/>
  <c r="G165" i="1"/>
  <c r="F165" i="1"/>
  <c r="E165" i="1"/>
  <c r="J164" i="1"/>
  <c r="I164" i="1"/>
  <c r="H164" i="1" s="1"/>
  <c r="G164" i="1"/>
  <c r="F164" i="1"/>
  <c r="E164" i="1"/>
  <c r="J163" i="1"/>
  <c r="I163" i="1"/>
  <c r="H163" i="1" s="1"/>
  <c r="G163" i="1"/>
  <c r="F163" i="1"/>
  <c r="E163" i="1"/>
  <c r="J162" i="1"/>
  <c r="I162" i="1"/>
  <c r="H162" i="1" s="1"/>
  <c r="G162" i="1"/>
  <c r="F162" i="1"/>
  <c r="E162" i="1"/>
  <c r="J161" i="1"/>
  <c r="I161" i="1"/>
  <c r="H161" i="1" s="1"/>
  <c r="G161" i="1"/>
  <c r="F161" i="1"/>
  <c r="E161" i="1"/>
  <c r="J160" i="1"/>
  <c r="I160" i="1"/>
  <c r="H160" i="1" s="1"/>
  <c r="G160" i="1"/>
  <c r="F160" i="1"/>
  <c r="E160" i="1"/>
  <c r="J159" i="1"/>
  <c r="I159" i="1"/>
  <c r="H159" i="1" s="1"/>
  <c r="G159" i="1"/>
  <c r="F159" i="1"/>
  <c r="E159" i="1"/>
  <c r="J158" i="1"/>
  <c r="I158" i="1"/>
  <c r="H158" i="1" s="1"/>
  <c r="G158" i="1"/>
  <c r="F158" i="1"/>
  <c r="E158" i="1"/>
  <c r="J157" i="1"/>
  <c r="I157" i="1"/>
  <c r="H157" i="1" s="1"/>
  <c r="G157" i="1"/>
  <c r="F157" i="1"/>
  <c r="E157" i="1"/>
  <c r="J156" i="1"/>
  <c r="I156" i="1"/>
  <c r="H156" i="1" s="1"/>
  <c r="G156" i="1"/>
  <c r="F156" i="1"/>
  <c r="E156" i="1"/>
  <c r="J155" i="1"/>
  <c r="I155" i="1"/>
  <c r="H155" i="1" s="1"/>
  <c r="G155" i="1"/>
  <c r="F155" i="1"/>
  <c r="E155" i="1"/>
  <c r="J154" i="1"/>
  <c r="I154" i="1"/>
  <c r="H154" i="1" s="1"/>
  <c r="G154" i="1"/>
  <c r="F154" i="1"/>
  <c r="E154" i="1"/>
  <c r="J153" i="1"/>
  <c r="I153" i="1"/>
  <c r="H153" i="1" s="1"/>
  <c r="G153" i="1"/>
  <c r="F153" i="1"/>
  <c r="E153" i="1"/>
  <c r="J152" i="1"/>
  <c r="I152" i="1"/>
  <c r="H152" i="1" s="1"/>
  <c r="G152" i="1"/>
  <c r="F152" i="1"/>
  <c r="E152" i="1"/>
  <c r="J151" i="1"/>
  <c r="I151" i="1"/>
  <c r="H151" i="1" s="1"/>
  <c r="G151" i="1"/>
  <c r="F151" i="1"/>
  <c r="E151" i="1"/>
  <c r="J150" i="1"/>
  <c r="I150" i="1"/>
  <c r="H150" i="1" s="1"/>
  <c r="G150" i="1"/>
  <c r="F150" i="1"/>
  <c r="E150" i="1"/>
  <c r="J149" i="1"/>
  <c r="I149" i="1"/>
  <c r="H149" i="1" s="1"/>
  <c r="G149" i="1"/>
  <c r="F149" i="1"/>
  <c r="E149" i="1"/>
  <c r="J147" i="1"/>
  <c r="I147" i="1"/>
  <c r="H147" i="1" s="1"/>
  <c r="G147" i="1"/>
  <c r="F147" i="1"/>
  <c r="E147" i="1"/>
  <c r="J146" i="1"/>
  <c r="I146" i="1"/>
  <c r="H146" i="1" s="1"/>
  <c r="G146" i="1"/>
  <c r="F146" i="1"/>
  <c r="E146" i="1"/>
  <c r="J145" i="1"/>
  <c r="I145" i="1"/>
  <c r="H145" i="1" s="1"/>
  <c r="G145" i="1"/>
  <c r="F145" i="1"/>
  <c r="E145" i="1"/>
  <c r="J144" i="1"/>
  <c r="I144" i="1"/>
  <c r="H144" i="1" s="1"/>
  <c r="G144" i="1"/>
  <c r="F144" i="1"/>
  <c r="E144" i="1"/>
  <c r="J143" i="1"/>
  <c r="I143" i="1"/>
  <c r="H143" i="1" s="1"/>
  <c r="G143" i="1"/>
  <c r="F143" i="1"/>
  <c r="E143" i="1"/>
  <c r="J142" i="1"/>
  <c r="I142" i="1"/>
  <c r="H142" i="1" s="1"/>
  <c r="G142" i="1"/>
  <c r="F142" i="1"/>
  <c r="E142" i="1"/>
  <c r="J141" i="1"/>
  <c r="I141" i="1"/>
  <c r="H141" i="1" s="1"/>
  <c r="G141" i="1"/>
  <c r="F141" i="1"/>
  <c r="E141" i="1"/>
  <c r="J140" i="1"/>
  <c r="I140" i="1"/>
  <c r="H140" i="1" s="1"/>
  <c r="G140" i="1"/>
  <c r="F140" i="1"/>
  <c r="E140" i="1"/>
  <c r="J139" i="1"/>
  <c r="I139" i="1"/>
  <c r="H139" i="1" s="1"/>
  <c r="G139" i="1"/>
  <c r="F139" i="1"/>
  <c r="E139" i="1"/>
  <c r="J138" i="1"/>
  <c r="I138" i="1"/>
  <c r="H138" i="1" s="1"/>
  <c r="G138" i="1"/>
  <c r="F138" i="1"/>
  <c r="E138" i="1"/>
  <c r="J137" i="1"/>
  <c r="I137" i="1"/>
  <c r="H137" i="1" s="1"/>
  <c r="G137" i="1"/>
  <c r="F137" i="1"/>
  <c r="E137" i="1"/>
  <c r="J136" i="1"/>
  <c r="I136" i="1"/>
  <c r="H136" i="1" s="1"/>
  <c r="G136" i="1"/>
  <c r="F136" i="1"/>
  <c r="E136" i="1"/>
  <c r="J135" i="1"/>
  <c r="I135" i="1"/>
  <c r="H135" i="1" s="1"/>
  <c r="G135" i="1"/>
  <c r="F135" i="1"/>
  <c r="E135" i="1"/>
  <c r="J134" i="1"/>
  <c r="I134" i="1"/>
  <c r="H134" i="1" s="1"/>
  <c r="G134" i="1"/>
  <c r="F134" i="1"/>
  <c r="E134" i="1"/>
  <c r="J133" i="1"/>
  <c r="I133" i="1"/>
  <c r="H133" i="1" s="1"/>
  <c r="G133" i="1"/>
  <c r="F133" i="1"/>
  <c r="E133" i="1"/>
  <c r="J132" i="1"/>
  <c r="I132" i="1"/>
  <c r="H132" i="1" s="1"/>
  <c r="G132" i="1"/>
  <c r="F132" i="1"/>
  <c r="E132" i="1"/>
  <c r="J131" i="1"/>
  <c r="I131" i="1"/>
  <c r="H131" i="1" s="1"/>
  <c r="G131" i="1"/>
  <c r="F131" i="1"/>
  <c r="E131" i="1"/>
  <c r="J130" i="1"/>
  <c r="I130" i="1"/>
  <c r="H130" i="1" s="1"/>
  <c r="G130" i="1"/>
  <c r="F130" i="1"/>
  <c r="E130" i="1"/>
  <c r="J129" i="1"/>
  <c r="I129" i="1"/>
  <c r="H129" i="1" s="1"/>
  <c r="G129" i="1"/>
  <c r="F129" i="1"/>
  <c r="E129" i="1"/>
  <c r="J128" i="1"/>
  <c r="I128" i="1"/>
  <c r="H128" i="1" s="1"/>
  <c r="G128" i="1"/>
  <c r="F128" i="1"/>
  <c r="E128" i="1"/>
  <c r="J127" i="1"/>
  <c r="I127" i="1"/>
  <c r="H127" i="1" s="1"/>
  <c r="G127" i="1"/>
  <c r="F127" i="1"/>
  <c r="E127" i="1"/>
  <c r="J126" i="1"/>
  <c r="I126" i="1"/>
  <c r="H126" i="1"/>
  <c r="G126" i="1"/>
  <c r="F126" i="1"/>
  <c r="E126" i="1" s="1"/>
  <c r="J125" i="1"/>
  <c r="I125" i="1"/>
  <c r="H125" i="1"/>
  <c r="G125" i="1"/>
  <c r="F125" i="1"/>
  <c r="E125" i="1" s="1"/>
  <c r="J124" i="1"/>
  <c r="I124" i="1"/>
  <c r="H124" i="1"/>
  <c r="G124" i="1"/>
  <c r="F124" i="1"/>
  <c r="E124" i="1" s="1"/>
  <c r="J123" i="1"/>
  <c r="I123" i="1"/>
  <c r="H123" i="1"/>
  <c r="G123" i="1"/>
  <c r="F123" i="1"/>
  <c r="E123" i="1" s="1"/>
  <c r="J122" i="1"/>
  <c r="I122" i="1"/>
  <c r="H122" i="1"/>
  <c r="G122" i="1"/>
  <c r="F122" i="1"/>
  <c r="E122" i="1" s="1"/>
  <c r="J121" i="1"/>
  <c r="I121" i="1"/>
  <c r="H121" i="1"/>
  <c r="G121" i="1"/>
  <c r="F121" i="1"/>
  <c r="E121" i="1" s="1"/>
  <c r="J120" i="1"/>
  <c r="I120" i="1"/>
  <c r="H120" i="1"/>
  <c r="G120" i="1"/>
  <c r="F120" i="1"/>
  <c r="E120" i="1" s="1"/>
  <c r="J119" i="1"/>
  <c r="I119" i="1"/>
  <c r="H119" i="1"/>
  <c r="G119" i="1"/>
  <c r="F119" i="1"/>
  <c r="E119" i="1" s="1"/>
  <c r="J118" i="1"/>
  <c r="I118" i="1"/>
  <c r="H118" i="1"/>
  <c r="G118" i="1"/>
  <c r="F118" i="1"/>
  <c r="E118" i="1" s="1"/>
  <c r="J117" i="1"/>
  <c r="I117" i="1"/>
  <c r="H117" i="1"/>
  <c r="G117" i="1"/>
  <c r="F117" i="1"/>
  <c r="E117" i="1" s="1"/>
  <c r="J116" i="1"/>
  <c r="I116" i="1"/>
  <c r="H116" i="1"/>
  <c r="G116" i="1"/>
  <c r="F116" i="1"/>
  <c r="E116" i="1" s="1"/>
  <c r="J115" i="1"/>
  <c r="I115" i="1"/>
  <c r="H115" i="1"/>
  <c r="G115" i="1"/>
  <c r="F115" i="1"/>
  <c r="J114" i="1"/>
  <c r="I114" i="1"/>
  <c r="G114" i="1"/>
  <c r="F114" i="1"/>
  <c r="E114" i="1"/>
  <c r="I113" i="1"/>
  <c r="G113" i="1"/>
  <c r="J112" i="1"/>
  <c r="I112" i="1"/>
  <c r="H112" i="1" s="1"/>
  <c r="G112" i="1"/>
  <c r="F112" i="1"/>
  <c r="E112" i="1"/>
  <c r="J111" i="1"/>
  <c r="I111" i="1"/>
  <c r="H111" i="1" s="1"/>
  <c r="G111" i="1"/>
  <c r="F111" i="1"/>
  <c r="E111" i="1"/>
  <c r="J110" i="1"/>
  <c r="I110" i="1"/>
  <c r="H110" i="1" s="1"/>
  <c r="G110" i="1"/>
  <c r="F110" i="1"/>
  <c r="E110" i="1"/>
  <c r="J109" i="1"/>
  <c r="I109" i="1"/>
  <c r="H109" i="1" s="1"/>
  <c r="G109" i="1"/>
  <c r="F109" i="1"/>
  <c r="E109" i="1"/>
  <c r="J108" i="1"/>
  <c r="I108" i="1"/>
  <c r="H108" i="1" s="1"/>
  <c r="G108" i="1"/>
  <c r="F108" i="1"/>
  <c r="E108" i="1"/>
  <c r="J107" i="1"/>
  <c r="I107" i="1"/>
  <c r="H107" i="1" s="1"/>
  <c r="G107" i="1"/>
  <c r="F107" i="1"/>
  <c r="E107" i="1"/>
  <c r="J106" i="1"/>
  <c r="I106" i="1"/>
  <c r="H106" i="1" s="1"/>
  <c r="G106" i="1"/>
  <c r="F106" i="1"/>
  <c r="E106" i="1"/>
  <c r="J105" i="1"/>
  <c r="I105" i="1"/>
  <c r="H105" i="1" s="1"/>
  <c r="G105" i="1"/>
  <c r="F105" i="1"/>
  <c r="E105" i="1"/>
  <c r="J104" i="1"/>
  <c r="I104" i="1"/>
  <c r="H104" i="1" s="1"/>
  <c r="G104" i="1"/>
  <c r="F104" i="1"/>
  <c r="E104" i="1"/>
  <c r="J103" i="1"/>
  <c r="I103" i="1"/>
  <c r="H103" i="1" s="1"/>
  <c r="G103" i="1"/>
  <c r="F103" i="1"/>
  <c r="E103" i="1"/>
  <c r="J102" i="1"/>
  <c r="I102" i="1"/>
  <c r="H102" i="1" s="1"/>
  <c r="G102" i="1"/>
  <c r="F102" i="1"/>
  <c r="E102" i="1"/>
  <c r="J101" i="1"/>
  <c r="I101" i="1"/>
  <c r="H101" i="1" s="1"/>
  <c r="G101" i="1"/>
  <c r="F101" i="1"/>
  <c r="E101" i="1"/>
  <c r="J100" i="1"/>
  <c r="I100" i="1"/>
  <c r="H100" i="1" s="1"/>
  <c r="G100" i="1"/>
  <c r="F100" i="1"/>
  <c r="E100" i="1"/>
  <c r="J99" i="1"/>
  <c r="I99" i="1"/>
  <c r="H99" i="1" s="1"/>
  <c r="G99" i="1"/>
  <c r="F99" i="1"/>
  <c r="E99" i="1"/>
  <c r="J98" i="1"/>
  <c r="I98" i="1"/>
  <c r="H98" i="1" s="1"/>
  <c r="G98" i="1"/>
  <c r="F98" i="1"/>
  <c r="E98" i="1"/>
  <c r="J97" i="1"/>
  <c r="I97" i="1"/>
  <c r="H97" i="1" s="1"/>
  <c r="G97" i="1"/>
  <c r="F97" i="1"/>
  <c r="E97" i="1"/>
  <c r="J96" i="1"/>
  <c r="I96" i="1"/>
  <c r="H96" i="1" s="1"/>
  <c r="G96" i="1"/>
  <c r="F96" i="1"/>
  <c r="E96" i="1"/>
  <c r="J95" i="1"/>
  <c r="I95" i="1"/>
  <c r="H95" i="1" s="1"/>
  <c r="G95" i="1"/>
  <c r="F95" i="1"/>
  <c r="E95" i="1"/>
  <c r="J94" i="1"/>
  <c r="I94" i="1"/>
  <c r="H94" i="1" s="1"/>
  <c r="G94" i="1"/>
  <c r="F94" i="1"/>
  <c r="E94" i="1"/>
  <c r="J93" i="1"/>
  <c r="I93" i="1"/>
  <c r="H93" i="1" s="1"/>
  <c r="G93" i="1"/>
  <c r="F93" i="1"/>
  <c r="E93" i="1"/>
  <c r="J92" i="1"/>
  <c r="I92" i="1"/>
  <c r="H92" i="1" s="1"/>
  <c r="G92" i="1"/>
  <c r="F92" i="1"/>
  <c r="E92" i="1"/>
  <c r="J91" i="1"/>
  <c r="I91" i="1"/>
  <c r="H91" i="1" s="1"/>
  <c r="G91" i="1"/>
  <c r="F91" i="1"/>
  <c r="E91" i="1"/>
  <c r="J90" i="1"/>
  <c r="I90" i="1"/>
  <c r="H90" i="1" s="1"/>
  <c r="G90" i="1"/>
  <c r="F90" i="1"/>
  <c r="E90" i="1"/>
  <c r="J89" i="1"/>
  <c r="I89" i="1"/>
  <c r="H89" i="1" s="1"/>
  <c r="G89" i="1"/>
  <c r="F89" i="1"/>
  <c r="E89" i="1"/>
  <c r="J88" i="1"/>
  <c r="I88" i="1"/>
  <c r="H88" i="1" s="1"/>
  <c r="G88" i="1"/>
  <c r="F88" i="1"/>
  <c r="E88" i="1"/>
  <c r="J87" i="1"/>
  <c r="I87" i="1"/>
  <c r="G87" i="1"/>
  <c r="G85" i="1" s="1"/>
  <c r="F87" i="1"/>
  <c r="E87" i="1"/>
  <c r="I86" i="1"/>
  <c r="H86" i="1"/>
  <c r="E86" i="1"/>
  <c r="J85" i="1"/>
  <c r="F85" i="1"/>
  <c r="E85" i="1" s="1"/>
  <c r="J84" i="1"/>
  <c r="I84" i="1"/>
  <c r="H84" i="1"/>
  <c r="G84" i="1"/>
  <c r="F84" i="1"/>
  <c r="E84" i="1" s="1"/>
  <c r="J83" i="1"/>
  <c r="I83" i="1"/>
  <c r="H83" i="1"/>
  <c r="G83" i="1"/>
  <c r="F83" i="1"/>
  <c r="E83" i="1" s="1"/>
  <c r="J82" i="1"/>
  <c r="I82" i="1"/>
  <c r="H82" i="1"/>
  <c r="G82" i="1"/>
  <c r="F82" i="1"/>
  <c r="E82" i="1" s="1"/>
  <c r="J81" i="1"/>
  <c r="I81" i="1"/>
  <c r="H81" i="1"/>
  <c r="G81" i="1"/>
  <c r="F81" i="1"/>
  <c r="E81" i="1" s="1"/>
  <c r="J80" i="1"/>
  <c r="I80" i="1"/>
  <c r="H80" i="1"/>
  <c r="G80" i="1"/>
  <c r="F80" i="1"/>
  <c r="E80" i="1" s="1"/>
  <c r="J79" i="1"/>
  <c r="I79" i="1"/>
  <c r="H79" i="1"/>
  <c r="G79" i="1"/>
  <c r="F79" i="1"/>
  <c r="E79" i="1" s="1"/>
  <c r="J78" i="1"/>
  <c r="I78" i="1"/>
  <c r="H78" i="1"/>
  <c r="G78" i="1"/>
  <c r="F78" i="1"/>
  <c r="E78" i="1" s="1"/>
  <c r="J77" i="1"/>
  <c r="I77" i="1"/>
  <c r="H77" i="1"/>
  <c r="G77" i="1"/>
  <c r="F77" i="1"/>
  <c r="E77" i="1" s="1"/>
  <c r="J76" i="1"/>
  <c r="I76" i="1"/>
  <c r="H76" i="1"/>
  <c r="G76" i="1"/>
  <c r="F76" i="1"/>
  <c r="E76" i="1" s="1"/>
  <c r="J75" i="1"/>
  <c r="I75" i="1"/>
  <c r="H75" i="1"/>
  <c r="G75" i="1"/>
  <c r="F75" i="1"/>
  <c r="E75" i="1" s="1"/>
  <c r="J74" i="1"/>
  <c r="I74" i="1"/>
  <c r="H74" i="1"/>
  <c r="G74" i="1"/>
  <c r="F74" i="1"/>
  <c r="J73" i="1"/>
  <c r="J64" i="1" s="1"/>
  <c r="I73" i="1"/>
  <c r="H73" i="1"/>
  <c r="G73" i="1"/>
  <c r="E73" i="1"/>
  <c r="J72" i="1"/>
  <c r="I72" i="1"/>
  <c r="H72" i="1" s="1"/>
  <c r="G72" i="1"/>
  <c r="F72" i="1"/>
  <c r="E72" i="1"/>
  <c r="J71" i="1"/>
  <c r="I71" i="1"/>
  <c r="H71" i="1" s="1"/>
  <c r="G71" i="1"/>
  <c r="F71" i="1"/>
  <c r="E71" i="1"/>
  <c r="J70" i="1"/>
  <c r="I70" i="1"/>
  <c r="H70" i="1" s="1"/>
  <c r="G70" i="1"/>
  <c r="F70" i="1"/>
  <c r="E70" i="1"/>
  <c r="J69" i="1"/>
  <c r="I69" i="1"/>
  <c r="H69" i="1" s="1"/>
  <c r="G69" i="1"/>
  <c r="F69" i="1"/>
  <c r="E69" i="1"/>
  <c r="J68" i="1"/>
  <c r="I68" i="1"/>
  <c r="H68" i="1" s="1"/>
  <c r="G68" i="1"/>
  <c r="F68" i="1"/>
  <c r="E68" i="1"/>
  <c r="J67" i="1"/>
  <c r="I67" i="1"/>
  <c r="H67" i="1" s="1"/>
  <c r="G67" i="1"/>
  <c r="F67" i="1"/>
  <c r="E67" i="1"/>
  <c r="J66" i="1"/>
  <c r="I66" i="1"/>
  <c r="H66" i="1" s="1"/>
  <c r="G66" i="1"/>
  <c r="F66" i="1"/>
  <c r="E66" i="1"/>
  <c r="J65" i="1"/>
  <c r="I65" i="1"/>
  <c r="H65" i="1" s="1"/>
  <c r="G65" i="1"/>
  <c r="F65" i="1"/>
  <c r="E65" i="1"/>
  <c r="G64" i="1"/>
  <c r="J63" i="1"/>
  <c r="I63" i="1"/>
  <c r="H63" i="1" s="1"/>
  <c r="G63" i="1"/>
  <c r="F63" i="1"/>
  <c r="E63" i="1"/>
  <c r="J62" i="1"/>
  <c r="I62" i="1"/>
  <c r="H62" i="1" s="1"/>
  <c r="G62" i="1"/>
  <c r="F62" i="1"/>
  <c r="E62" i="1"/>
  <c r="J61" i="1"/>
  <c r="I61" i="1"/>
  <c r="H61" i="1" s="1"/>
  <c r="G61" i="1"/>
  <c r="F61" i="1"/>
  <c r="E61" i="1"/>
  <c r="J60" i="1"/>
  <c r="I60" i="1"/>
  <c r="H60" i="1" s="1"/>
  <c r="G60" i="1"/>
  <c r="F60" i="1"/>
  <c r="E60" i="1"/>
  <c r="J59" i="1"/>
  <c r="I59" i="1"/>
  <c r="H59" i="1" s="1"/>
  <c r="G59" i="1"/>
  <c r="F59" i="1"/>
  <c r="E59" i="1"/>
  <c r="J58" i="1"/>
  <c r="I58" i="1"/>
  <c r="H58" i="1" s="1"/>
  <c r="G58" i="1"/>
  <c r="F58" i="1"/>
  <c r="E58" i="1"/>
  <c r="J57" i="1"/>
  <c r="I57" i="1"/>
  <c r="H57" i="1" s="1"/>
  <c r="G57" i="1"/>
  <c r="F57" i="1"/>
  <c r="E57" i="1"/>
  <c r="J56" i="1"/>
  <c r="I56" i="1"/>
  <c r="H56" i="1" s="1"/>
  <c r="G56" i="1"/>
  <c r="F56" i="1"/>
  <c r="E56" i="1"/>
  <c r="J55" i="1"/>
  <c r="I55" i="1"/>
  <c r="H55" i="1" s="1"/>
  <c r="G55" i="1"/>
  <c r="F55" i="1"/>
  <c r="E55" i="1"/>
  <c r="J54" i="1"/>
  <c r="I54" i="1"/>
  <c r="H54" i="1" s="1"/>
  <c r="G54" i="1"/>
  <c r="F54" i="1"/>
  <c r="E54" i="1"/>
  <c r="J53" i="1"/>
  <c r="I53" i="1"/>
  <c r="H53" i="1" s="1"/>
  <c r="G53" i="1"/>
  <c r="F53" i="1"/>
  <c r="E53" i="1"/>
  <c r="J52" i="1"/>
  <c r="I52" i="1"/>
  <c r="H52" i="1" s="1"/>
  <c r="G52" i="1"/>
  <c r="F52" i="1"/>
  <c r="E52" i="1"/>
  <c r="J51" i="1"/>
  <c r="I51" i="1"/>
  <c r="H51" i="1" s="1"/>
  <c r="G51" i="1"/>
  <c r="F51" i="1"/>
  <c r="E51" i="1"/>
  <c r="J50" i="1"/>
  <c r="I50" i="1"/>
  <c r="H50" i="1" s="1"/>
  <c r="G50" i="1"/>
  <c r="F50" i="1"/>
  <c r="E50" i="1"/>
  <c r="J49" i="1"/>
  <c r="I49" i="1"/>
  <c r="H49" i="1" s="1"/>
  <c r="G49" i="1"/>
  <c r="F49" i="1"/>
  <c r="E49" i="1"/>
  <c r="J48" i="1"/>
  <c r="I48" i="1"/>
  <c r="H48" i="1" s="1"/>
  <c r="G48" i="1"/>
  <c r="F48" i="1"/>
  <c r="E48" i="1"/>
  <c r="J47" i="1"/>
  <c r="I47" i="1"/>
  <c r="H47" i="1" s="1"/>
  <c r="G47" i="1"/>
  <c r="F47" i="1"/>
  <c r="E47" i="1"/>
  <c r="J46" i="1"/>
  <c r="I46" i="1"/>
  <c r="H46" i="1" s="1"/>
  <c r="G46" i="1"/>
  <c r="F46" i="1"/>
  <c r="E46" i="1"/>
  <c r="J45" i="1"/>
  <c r="I45" i="1"/>
  <c r="H45" i="1" s="1"/>
  <c r="G45" i="1"/>
  <c r="F45" i="1"/>
  <c r="E45" i="1"/>
  <c r="J44" i="1"/>
  <c r="I44" i="1"/>
  <c r="H44" i="1" s="1"/>
  <c r="G44" i="1"/>
  <c r="F44" i="1"/>
  <c r="E44" i="1"/>
  <c r="J43" i="1"/>
  <c r="I43" i="1"/>
  <c r="H43" i="1" s="1"/>
  <c r="G43" i="1"/>
  <c r="G42" i="1" s="1"/>
  <c r="E42" i="1" s="1"/>
  <c r="F43" i="1"/>
  <c r="E43" i="1"/>
  <c r="J42" i="1"/>
  <c r="I42" i="1"/>
  <c r="H42" i="1" s="1"/>
  <c r="F42" i="1"/>
  <c r="J41" i="1"/>
  <c r="I41" i="1"/>
  <c r="H41" i="1" s="1"/>
  <c r="G41" i="1"/>
  <c r="F41" i="1"/>
  <c r="E41" i="1"/>
  <c r="J40" i="1"/>
  <c r="I40" i="1"/>
  <c r="H40" i="1" s="1"/>
  <c r="G40" i="1"/>
  <c r="F40" i="1"/>
  <c r="E40" i="1"/>
  <c r="J39" i="1"/>
  <c r="I39" i="1"/>
  <c r="H39" i="1" s="1"/>
  <c r="G39" i="1"/>
  <c r="F39" i="1"/>
  <c r="E39" i="1"/>
  <c r="J38" i="1"/>
  <c r="I38" i="1"/>
  <c r="H38" i="1" s="1"/>
  <c r="G38" i="1"/>
  <c r="F38" i="1"/>
  <c r="E38" i="1"/>
  <c r="J37" i="1"/>
  <c r="I37" i="1"/>
  <c r="H37" i="1" s="1"/>
  <c r="G37" i="1"/>
  <c r="F37" i="1"/>
  <c r="E37" i="1"/>
  <c r="J36" i="1"/>
  <c r="I36" i="1"/>
  <c r="H36" i="1" s="1"/>
  <c r="G36" i="1"/>
  <c r="F36" i="1"/>
  <c r="E36" i="1"/>
  <c r="J35" i="1"/>
  <c r="I35" i="1"/>
  <c r="H35" i="1" s="1"/>
  <c r="G35" i="1"/>
  <c r="F35" i="1"/>
  <c r="E35" i="1"/>
  <c r="J34" i="1"/>
  <c r="I34" i="1"/>
  <c r="H34" i="1" s="1"/>
  <c r="G34" i="1"/>
  <c r="F34" i="1"/>
  <c r="E34" i="1"/>
  <c r="J33" i="1"/>
  <c r="I33" i="1"/>
  <c r="H33" i="1" s="1"/>
  <c r="G33" i="1"/>
  <c r="F33" i="1"/>
  <c r="E33" i="1"/>
  <c r="J32" i="1"/>
  <c r="I32" i="1"/>
  <c r="H32" i="1" s="1"/>
  <c r="G32" i="1"/>
  <c r="F32" i="1"/>
  <c r="E32" i="1"/>
  <c r="J31" i="1"/>
  <c r="I31" i="1"/>
  <c r="H31" i="1" s="1"/>
  <c r="G31" i="1"/>
  <c r="F31" i="1"/>
  <c r="E31" i="1"/>
  <c r="J30" i="1"/>
  <c r="I30" i="1"/>
  <c r="H30" i="1" s="1"/>
  <c r="G30" i="1"/>
  <c r="F30" i="1"/>
  <c r="E30" i="1"/>
  <c r="J29" i="1"/>
  <c r="I29" i="1"/>
  <c r="H29" i="1" s="1"/>
  <c r="G29" i="1"/>
  <c r="F29" i="1"/>
  <c r="E29" i="1"/>
  <c r="J28" i="1"/>
  <c r="I28" i="1"/>
  <c r="H28" i="1" s="1"/>
  <c r="G28" i="1"/>
  <c r="F28" i="1"/>
  <c r="E28" i="1"/>
  <c r="J27" i="1"/>
  <c r="I27" i="1"/>
  <c r="H27" i="1" s="1"/>
  <c r="G27" i="1"/>
  <c r="F27" i="1"/>
  <c r="E27" i="1"/>
  <c r="J26" i="1"/>
  <c r="I26" i="1"/>
  <c r="H26" i="1" s="1"/>
  <c r="G26" i="1"/>
  <c r="F26" i="1"/>
  <c r="E26" i="1"/>
  <c r="J25" i="1"/>
  <c r="I25" i="1"/>
  <c r="H25" i="1" s="1"/>
  <c r="G25" i="1"/>
  <c r="F25" i="1"/>
  <c r="E25" i="1"/>
  <c r="J24" i="1"/>
  <c r="I24" i="1"/>
  <c r="H24" i="1" s="1"/>
  <c r="G24" i="1"/>
  <c r="F24" i="1"/>
  <c r="E24" i="1"/>
  <c r="J23" i="1"/>
  <c r="I23" i="1"/>
  <c r="H23" i="1" s="1"/>
  <c r="G23" i="1"/>
  <c r="G22" i="1" s="1"/>
  <c r="E22" i="1" s="1"/>
  <c r="F23" i="1"/>
  <c r="E23" i="1"/>
  <c r="J22" i="1"/>
  <c r="I22" i="1"/>
  <c r="H22" i="1" s="1"/>
  <c r="F22" i="1"/>
  <c r="J21" i="1"/>
  <c r="I21" i="1"/>
  <c r="H21" i="1" s="1"/>
  <c r="G21" i="1"/>
  <c r="F21" i="1"/>
  <c r="E21" i="1"/>
  <c r="J20" i="1"/>
  <c r="I20" i="1"/>
  <c r="H20" i="1" s="1"/>
  <c r="G20" i="1"/>
  <c r="F20" i="1"/>
  <c r="E20" i="1"/>
  <c r="J19" i="1"/>
  <c r="I19" i="1"/>
  <c r="H19" i="1" s="1"/>
  <c r="G19" i="1"/>
  <c r="F19" i="1"/>
  <c r="E19" i="1"/>
  <c r="J18" i="1"/>
  <c r="I18" i="1"/>
  <c r="H18" i="1" s="1"/>
  <c r="G18" i="1"/>
  <c r="F18" i="1"/>
  <c r="E18" i="1"/>
  <c r="J17" i="1"/>
  <c r="I17" i="1"/>
  <c r="H17" i="1" s="1"/>
  <c r="G17" i="1"/>
  <c r="E17" i="1" s="1"/>
  <c r="F17" i="1"/>
  <c r="J16" i="1"/>
  <c r="I16" i="1"/>
  <c r="H16" i="1" s="1"/>
  <c r="G16" i="1"/>
  <c r="F16" i="1"/>
  <c r="E16" i="1"/>
  <c r="J15" i="1"/>
  <c r="I15" i="1"/>
  <c r="H15" i="1" s="1"/>
  <c r="G15" i="1"/>
  <c r="F15" i="1"/>
  <c r="E15" i="1"/>
  <c r="J14" i="1"/>
  <c r="I14" i="1"/>
  <c r="H14" i="1" s="1"/>
  <c r="G14" i="1"/>
  <c r="F14" i="1"/>
  <c r="E14" i="1"/>
  <c r="J13" i="1"/>
  <c r="I13" i="1"/>
  <c r="H13" i="1" s="1"/>
  <c r="G13" i="1"/>
  <c r="F13" i="1"/>
  <c r="E13" i="1"/>
  <c r="J12" i="1"/>
  <c r="I12" i="1"/>
  <c r="H12" i="1" s="1"/>
  <c r="G12" i="1"/>
  <c r="F12" i="1"/>
  <c r="E12" i="1"/>
  <c r="J11" i="1"/>
  <c r="I11" i="1"/>
  <c r="H11" i="1" s="1"/>
  <c r="G11" i="1"/>
  <c r="F11" i="1"/>
  <c r="E11" i="1"/>
  <c r="J10" i="1"/>
  <c r="I10" i="1"/>
  <c r="H10" i="1" s="1"/>
  <c r="G10" i="1"/>
  <c r="F10" i="1"/>
  <c r="E10" i="1"/>
  <c r="J9" i="1"/>
  <c r="I9" i="1"/>
  <c r="H9" i="1" s="1"/>
  <c r="G9" i="1"/>
  <c r="F9" i="1"/>
  <c r="E9" i="1"/>
  <c r="J8" i="1"/>
  <c r="I8" i="1"/>
  <c r="H8" i="1" s="1"/>
  <c r="G8" i="1"/>
  <c r="G7" i="1" s="1"/>
  <c r="F8" i="1"/>
  <c r="N7" i="1"/>
  <c r="M7" i="1"/>
  <c r="E8" i="1" l="1"/>
  <c r="E115" i="1"/>
  <c r="F113" i="1"/>
  <c r="E113" i="1" s="1"/>
  <c r="I64" i="1"/>
  <c r="H64" i="1" s="1"/>
  <c r="E74" i="1"/>
  <c r="F64" i="1"/>
  <c r="H87" i="1"/>
  <c r="I85" i="1"/>
  <c r="H85" i="1" s="1"/>
  <c r="J113" i="1"/>
  <c r="H113" i="1" s="1"/>
  <c r="E64" i="1" l="1"/>
  <c r="F7" i="1"/>
  <c r="E7" i="1" s="1"/>
  <c r="I7" i="1"/>
  <c r="H7" i="1" s="1"/>
</calcChain>
</file>

<file path=xl/sharedStrings.xml><?xml version="1.0" encoding="utf-8"?>
<sst xmlns="http://schemas.openxmlformats.org/spreadsheetml/2006/main" count="3458" uniqueCount="1793">
  <si>
    <t>X</t>
  </si>
  <si>
    <t>Aneks tabelaryczny</t>
  </si>
  <si>
    <t>Kod klasyfikacji zadaniowej</t>
  </si>
  <si>
    <t>Dysponent</t>
  </si>
  <si>
    <t>Część budżetowa</t>
  </si>
  <si>
    <t>Budżet Państwa i Budżet Środków Europejskich (w tys. zł)</t>
  </si>
  <si>
    <t>%</t>
  </si>
  <si>
    <t>Zobowiązania</t>
  </si>
  <si>
    <t>Wydatki, które nie wygasły z upływem bieżącego roku budżetowego</t>
  </si>
  <si>
    <t>Cel</t>
  </si>
  <si>
    <t>Miernik</t>
  </si>
  <si>
    <t>Plan wg ustawy budżetowej na 2015 r.</t>
  </si>
  <si>
    <t>Wykonanie w 2015 r.</t>
  </si>
  <si>
    <t>Nazwa</t>
  </si>
  <si>
    <t>Plan wg ustawy budżetowej
na 2015 r.</t>
  </si>
  <si>
    <t>Wykonanie</t>
  </si>
  <si>
    <t>Ogółem (5+6)</t>
  </si>
  <si>
    <t xml:space="preserve">Budżet państwa </t>
  </si>
  <si>
    <t>Budżet Środków Europejskich</t>
  </si>
  <si>
    <t>Ogółem (8+9)</t>
  </si>
  <si>
    <t xml:space="preserve">Budżet Środków Europejskich </t>
  </si>
  <si>
    <t>17:11</t>
  </si>
  <si>
    <t>21:15</t>
  </si>
  <si>
    <t>BP</t>
  </si>
  <si>
    <t>BŚE</t>
  </si>
  <si>
    <t>Ogółem</t>
  </si>
  <si>
    <t>1.</t>
  </si>
  <si>
    <t>1.1.</t>
  </si>
  <si>
    <t>Kancelaria Prezydenta RP</t>
  </si>
  <si>
    <t>01</t>
  </si>
  <si>
    <t>97,02%</t>
  </si>
  <si>
    <t/>
  </si>
  <si>
    <t>3963975,75</t>
  </si>
  <si>
    <t>Zapewnienie sprawnej i efektywnej obsługi Prezydenta RP</t>
  </si>
  <si>
    <t>Ocena badająca poziom zadowolenia Kancelarii Prezydenta RP i Biura Bezpieczeństwa Narodowego z obsługi wykonywanej przez Kancelarię Prezydenta RP (ankieta, skala 1-4, gdzie 1-ocena bardzo zła, 4-ocena bardzo dobra)</t>
  </si>
  <si>
    <t>&gt;3,3</t>
  </si>
  <si>
    <t>3,56</t>
  </si>
  <si>
    <t>1.2.</t>
  </si>
  <si>
    <t>Kancelaria Sejmu</t>
  </si>
  <si>
    <t>02</t>
  </si>
  <si>
    <t>94,06%</t>
  </si>
  <si>
    <t>13523548,5</t>
  </si>
  <si>
    <t>Wsparcie Sejmu i jego organów w realizacji zadań, zapewnienie sprawnej i efektywnej obsługi ich działalności, zapewnienie posłom warunków niezbędnych do skutecznej realizacji obowiązków oraz ochrony praw wynikających ze sprawowania mandatu</t>
  </si>
  <si>
    <t>Ocena poziomu zadowolenia posłów z działań podejmowanych przez Kancelarię Sejmu (ankieta, skala 1-4, gdzie 1 - ocena zła, 4 - ocena bardzo dobra)</t>
  </si>
  <si>
    <t>3,4</t>
  </si>
  <si>
    <t>3,6</t>
  </si>
  <si>
    <t>Kancelaria Senatu</t>
  </si>
  <si>
    <t>03</t>
  </si>
  <si>
    <t>90,48%</t>
  </si>
  <si>
    <t>2728652,51</t>
  </si>
  <si>
    <t>Wsparcie Senatu i jego organów w realizacji zadań, zapewnienie sprawnej i efektywnej obsługi ich działalności, zapewnienie senatorom warunków niezbędnych do skutecznej realizacji obowiązków oraz ochrony praw wynikających ze sprawowania mandatu</t>
  </si>
  <si>
    <t>Ocena sprawności i efektywności działań podejmowanych przez Kancelarię Senatu dokonana przez senatorów (ankieta, skala 1 - 4, gdzie: 1 - ocena bardzo zła, 4 - ocena bardzo dobra)</t>
  </si>
  <si>
    <t>&gt; 3,55</t>
  </si>
  <si>
    <t>3,79</t>
  </si>
  <si>
    <t>1.3.</t>
  </si>
  <si>
    <t>Kancelaria Prezesa Rady Ministrów</t>
  </si>
  <si>
    <t>97,72%</t>
  </si>
  <si>
    <t>98,65%</t>
  </si>
  <si>
    <t>4608450,2</t>
  </si>
  <si>
    <t>Zapewnienie sprawnej i efektywnej obsługi Prezesa Rady Ministrów, Rady Ministrów oraz innych organów opiniodawczo-doradczych i pomocniczych PRM i RM</t>
  </si>
  <si>
    <t>Ocena badająca poziom zadowolenia członków Rady Ministrów, rad, komisji, zespołów oraz innych organów opiniodawczo-doradczych i pomocniczych PRM i RM z obsługi wykonywanej przez KPRM (ankieta, skala ocen 1-4, gdzie 1 - ocena bardzo zła, 4 - ocena bardzo dobra)</t>
  </si>
  <si>
    <t>≥3,3</t>
  </si>
  <si>
    <t>3,97</t>
  </si>
  <si>
    <t>Rzadowe Centrum Legislacji</t>
  </si>
  <si>
    <t>75</t>
  </si>
  <si>
    <t>Liczba projektów aktów prawnych (ustaw, rozporządzeń RM, Prezesa RM i Ministrów) opracowanych lub opiniowanych przez RCL, których niezgodność z Konstytucją nie została stwierdzona przez Trybunał Konstytucyjny w stosunku do liczby wszystkich aktów prawnych tego typu opracowanych lub opiniowanych przez RCL (w %)</t>
  </si>
  <si>
    <t>&gt; 98</t>
  </si>
  <si>
    <t>99,1</t>
  </si>
  <si>
    <t>1.4.</t>
  </si>
  <si>
    <t>Trybunał Konstutucyjny</t>
  </si>
  <si>
    <t>06</t>
  </si>
  <si>
    <t>97,61%</t>
  </si>
  <si>
    <t>1359351,02</t>
  </si>
  <si>
    <t>Poprawa stanu zgodności stanowionego prawa z Konstytucją i ratyfikowanymi umowami międzynarodowymi (hierarchiczna zgodność aktów noramtywnych)</t>
  </si>
  <si>
    <t>Stosunek liczby spraw rozpoznanych przez Trybunał Konstytucyjny do wpływu w ciągu roku (w %)</t>
  </si>
  <si>
    <t>≥100</t>
  </si>
  <si>
    <t>96,1</t>
  </si>
  <si>
    <t>1.5.</t>
  </si>
  <si>
    <t>Krajowe Biuro Wyborcze</t>
  </si>
  <si>
    <t>96,23%</t>
  </si>
  <si>
    <t>2831250,79</t>
  </si>
  <si>
    <t>Zapewnienie sprawnego i zgodnego z prawem przeprowadzenia wyborów i referendów</t>
  </si>
  <si>
    <t>Czas ustalenia wyników wyborów z 95% liczby komisji obwodowych (w godzinach)</t>
  </si>
  <si>
    <t>&lt;14</t>
  </si>
  <si>
    <t>Wojewodowie</t>
  </si>
  <si>
    <t>85</t>
  </si>
  <si>
    <t>W - Zapewnienie sprawnego przeprowadzania samorządowych wyborów i referendów</t>
  </si>
  <si>
    <t>W - Liczba zarządzonych wyborów ponownych i uzupełniających do organów samorządu terytorialnego (w szt.)</t>
  </si>
  <si>
    <t>250</t>
  </si>
  <si>
    <t>208</t>
  </si>
  <si>
    <t>1.6.</t>
  </si>
  <si>
    <t>Urząd Zamówień Publicznych</t>
  </si>
  <si>
    <t>93,03%</t>
  </si>
  <si>
    <t>87,49%</t>
  </si>
  <si>
    <t>1262877,65</t>
  </si>
  <si>
    <t>Zwiększanie prawidłowości przestrzegania procedur wydatkowania środków publicznych</t>
  </si>
  <si>
    <t>Odsetek wszczętych kontroli fakultatywnych, postępowań wyjaśniających oraz udzielonych odpowiedzi w stosunku do liczby wniosków (w %)</t>
  </si>
  <si>
    <t>90,7</t>
  </si>
  <si>
    <t>1.7.</t>
  </si>
  <si>
    <t>Najwyższa Izba Kontroli</t>
  </si>
  <si>
    <t>07</t>
  </si>
  <si>
    <t>98,56%</t>
  </si>
  <si>
    <t>12348843,14</t>
  </si>
  <si>
    <t>Wspieranie działań wpływających na sprawne funkcjonowanie państwa i pozytywne oddziaływanie na skuteczność wykonywania zadań finansowanych ze środków publicznych.</t>
  </si>
  <si>
    <t>Procent wydatków publicznych poddanych w danym roku audytowi finansowemu typu poświadczającego u dysponentów III stopnia (w %)</t>
  </si>
  <si>
    <t>14</t>
  </si>
  <si>
    <t>11</t>
  </si>
  <si>
    <t>1.8.</t>
  </si>
  <si>
    <t>Krajowa Rada Radiofonii i Telewizji</t>
  </si>
  <si>
    <t>09</t>
  </si>
  <si>
    <t>90,28%</t>
  </si>
  <si>
    <t>906906,96</t>
  </si>
  <si>
    <t>Realizacja zadań KRRiT wynikającej z art.6 ust. o radiofonii i telewizji</t>
  </si>
  <si>
    <t>Realizacja zadań wykonanych do zaprojektowanych w planie pracy KRRiT i jej Biura (w ramach trzyletniej strategii regulacyjnej na lata 2014-2016) na dany rok kalendarzowy (w %)</t>
  </si>
  <si>
    <t>90</t>
  </si>
  <si>
    <t>98,7</t>
  </si>
  <si>
    <t>1.9.</t>
  </si>
  <si>
    <t>Instytut Pamięci Narodowej - Komisja Ścigania Zbrodni przeciwko Narodowi Polskiemu</t>
  </si>
  <si>
    <t>99,63%</t>
  </si>
  <si>
    <t>11992354,99</t>
  </si>
  <si>
    <t>Upowszechnianie wiedzy o najnowszej historii Polski na podstawie zgromadzonego materiału archiwalnego i ściganie zbrodni przeciwko Narodowi Polskiemu</t>
  </si>
  <si>
    <t>Liczba przedsięwzięć zrealizowanych w ciągu roku do przedsięwzięć zaplanownych (w %)</t>
  </si>
  <si>
    <t>109,56</t>
  </si>
  <si>
    <t>1.10.</t>
  </si>
  <si>
    <t>Ministerstwo Administracji i Cyfryzacji</t>
  </si>
  <si>
    <t>99,90%</t>
  </si>
  <si>
    <t>7112866,92</t>
  </si>
  <si>
    <t>Zapewnienie wysokiego poziomu płynności i stabilności finansowej jednostek samorządu terytorialnego</t>
  </si>
  <si>
    <t>Liczba podmiotów objętych weryfikacją gospodarki finansowej w wyniku postępowania kontrolnego (w szt.)</t>
  </si>
  <si>
    <t>1.185</t>
  </si>
  <si>
    <t>1.267</t>
  </si>
  <si>
    <t>2.</t>
  </si>
  <si>
    <t>2.1.</t>
  </si>
  <si>
    <t>Ministerstwo Spraw Wewnętrznych</t>
  </si>
  <si>
    <t>99,88%</t>
  </si>
  <si>
    <t>40,28%</t>
  </si>
  <si>
    <t>541909800,85</t>
  </si>
  <si>
    <t>Zapewnienie bezpieczeństwa obywateli</t>
  </si>
  <si>
    <t>Średniookresowy wskaźnik zagrożenia (średnia w danym okresie liczba przestępstw na 100 tys. ludności)</t>
  </si>
  <si>
    <t>179,3</t>
  </si>
  <si>
    <t>Centralne Biuro Antykorupcyjne</t>
  </si>
  <si>
    <t>99,91%</t>
  </si>
  <si>
    <t>5456495,3</t>
  </si>
  <si>
    <t>Realizacja zadań wynikających z ustawy o CBA</t>
  </si>
  <si>
    <t>Przyjęcie sprawozdania z działalności CBA przez organ nadrzędny (wartość logiczna Tak-1, Nie-0)</t>
  </si>
  <si>
    <t>Agencja Bezpieczeństwa Wewnętrznego</t>
  </si>
  <si>
    <t>99,96%</t>
  </si>
  <si>
    <t>7686770,76</t>
  </si>
  <si>
    <t>Bieżące monitorowanie i reagowanie na zagrożenia mające na celu zapewnienie bezpieczeństwa obywateli - wartość logiczna tak(1) / nie(0)</t>
  </si>
  <si>
    <t>W - Liczba osób objętych programami w zakresie bezpieczeństwa (w os.)</t>
  </si>
  <si>
    <t>322.900</t>
  </si>
  <si>
    <t>1.070.832</t>
  </si>
  <si>
    <t>2.2.</t>
  </si>
  <si>
    <t>Ministerstwo Obrony Narodowej</t>
  </si>
  <si>
    <t>94,17%</t>
  </si>
  <si>
    <t>21508,2</t>
  </si>
  <si>
    <t>Zagwarantowanie bezpieczeństwa państwa i obywateli</t>
  </si>
  <si>
    <t>Procent spraw zakończonych przez prokuraturę wojskową w terminie nieprzekraczającym 90 dni w stosunku do ogólnej liczby spraw w roku</t>
  </si>
  <si>
    <t>75,3</t>
  </si>
  <si>
    <t>75,9</t>
  </si>
  <si>
    <t>Prokuratura Generalna</t>
  </si>
  <si>
    <t>99,98%</t>
  </si>
  <si>
    <t>93,98%</t>
  </si>
  <si>
    <t>Wskaźnik pozostałości spraw karnych</t>
  </si>
  <si>
    <t>0,95</t>
  </si>
  <si>
    <t>0,99</t>
  </si>
  <si>
    <t>2.3.</t>
  </si>
  <si>
    <t>99,58%</t>
  </si>
  <si>
    <t>Zwiększenie sprawności interwencji podmiotów ratowniczych Krajowego Systemu Ratowniczo-Gaśniczego</t>
  </si>
  <si>
    <t>Udział liczby poszukiwań zakończonych wynikiem pozytywnym w ogólnej liczbie zakończonych poszukiwań, prowadzonych przez Krajowe Biuro Informacji i Poszukiwań PCK (w %)</t>
  </si>
  <si>
    <t>Ministerstwo Kultury i Dziedzictwa Narodowego</t>
  </si>
  <si>
    <t>12,75%</t>
  </si>
  <si>
    <t>Liczba (suma) przeprowadzonych szkoleń i ćwiczeń w danym roku (w szt.)</t>
  </si>
  <si>
    <t>Ministerstwo Edukacji Narodowej</t>
  </si>
  <si>
    <t>97,38%</t>
  </si>
  <si>
    <t>Procent realizacji przedsięwzięć określonych w Programie Doskonalenia Obrony Cywilnej (PDOC) w danym roku kalendarzowym (w %)</t>
  </si>
  <si>
    <t>100</t>
  </si>
  <si>
    <t>99,28%</t>
  </si>
  <si>
    <t>88,88%</t>
  </si>
  <si>
    <t>1598380,03</t>
  </si>
  <si>
    <t>Procent interwencji, w których jednostka Krajowego Systemu Ratowniczo-Gaśniczego dotarła na miejsce zdarzenia w czasie krótszym niż 15 minut, w stosunku do ogółu interwencji (w %)</t>
  </si>
  <si>
    <t>87,70</t>
  </si>
  <si>
    <t>90,21</t>
  </si>
  <si>
    <t>W - Stosunek liczby interwencji, w których jednostka Krajowego Systemu Ratowniczo-Gaśniczego dotarła na miejsce zdarzenia w czasie krótszym niż 15 minut do ogółu interwencji (w %)</t>
  </si>
  <si>
    <t>82,26</t>
  </si>
  <si>
    <t>90,13</t>
  </si>
  <si>
    <t>2.4.</t>
  </si>
  <si>
    <t>43,34%</t>
  </si>
  <si>
    <t>105636,94</t>
  </si>
  <si>
    <t>Usuwanie skutków klęsk żywiołowych oraz zrealizowanie do 2020 roku programów mających na celu zapobieganie ich wystąpieniu</t>
  </si>
  <si>
    <t>Ilość zrealizowanych przez podmioty publiczne zadań związanych z usuwaniem lub przeciwdziałaniem skutkom klęsk żywiołowych oraz ilość dofinansowanych podmiotów prywatnych poszkodowanych w wyniku działania żywiołu (w szt.)</t>
  </si>
  <si>
    <t>2.820</t>
  </si>
  <si>
    <t>4.231</t>
  </si>
  <si>
    <t>61,97%</t>
  </si>
  <si>
    <t>Zapewnienie spójnego obiegu informacji, planowania i koordynacji działań na poziomie krajowym w zakresie zarządzania kryzysowego i ochrony ludności.</t>
  </si>
  <si>
    <t>Liczba osób przeszkolonych z zakresu zarządzania kryzysowego/ Ogólna liczba objętych szkoleniem z zakresu zarządzania kryzysowego (w %)</t>
  </si>
  <si>
    <t>86,12</t>
  </si>
  <si>
    <t>38,76</t>
  </si>
  <si>
    <t>100,00%</t>
  </si>
  <si>
    <t>Zapewnienie spójnego obiegu informacji, planowania i koordynacji działań na poziomie krajowym w zakresie zarządzania kryzysowego</t>
  </si>
  <si>
    <t>Procent realizacji przedsięwzięć szkoleniowych w zakresie zarządzania kryzysowego określonych w Planie szkolenia obronnego w dziale administracji rządowej oświata i wychowanie na dany rok kalendarzowy (w %)</t>
  </si>
  <si>
    <t>94,55%</t>
  </si>
  <si>
    <t>58,66%</t>
  </si>
  <si>
    <t>12098153,09</t>
  </si>
  <si>
    <t>Stopień wdrożenia systemu zarządzania kryzysowego do działań administracji rządowej (w %)</t>
  </si>
  <si>
    <t>≥40</t>
  </si>
  <si>
    <t>W - Zapewnienie spójnego obiegu informacji, planowania i koordynacji działań na poziomie wojewódzkim w zakresie zarządzania kryzysowego i ochrony ludności</t>
  </si>
  <si>
    <t>W - Ocena współdziałania podmiotów zarządzania kryzysowego w skali od 1 - bardzo zła do 5 - bardzo dobra</t>
  </si>
  <si>
    <t>4,31</t>
  </si>
  <si>
    <t>2.5.</t>
  </si>
  <si>
    <t>99,46%</t>
  </si>
  <si>
    <t>105179,24</t>
  </si>
  <si>
    <t>Zwiększenie sprawności zapewnienia bezpieczeństwa granicy zewnętrznej UE i terytorium RP</t>
  </si>
  <si>
    <t>Odsetek zaskarżanych skutecznie decyzji Rady ds. Uchodźców na tle całego orzecznictwa sądów 
w sprawach Rady (w %)</t>
  </si>
  <si>
    <t>≤20</t>
  </si>
  <si>
    <t>10,81</t>
  </si>
  <si>
    <t>99,82%</t>
  </si>
  <si>
    <t>73,15%</t>
  </si>
  <si>
    <t>29295259,55</t>
  </si>
  <si>
    <t>Wskaźnik sprawności funkcjonowania systemu zintegrowanego zarządzania granicą i migracjami (w %)</t>
  </si>
  <si>
    <t>88,17</t>
  </si>
  <si>
    <t>W - Zapewnienie optymalnych warunków organizacyjno-technicznych dla sprawnego przekraczania granic</t>
  </si>
  <si>
    <t>W - Łączna przepustowość na przejściach granicznych 
(w os.)</t>
  </si>
  <si>
    <t>53.127.822</t>
  </si>
  <si>
    <t>41.148.176</t>
  </si>
  <si>
    <t>3.</t>
  </si>
  <si>
    <t>3.1.</t>
  </si>
  <si>
    <t>99,95%</t>
  </si>
  <si>
    <t>36,12%</t>
  </si>
  <si>
    <t>49915134,5</t>
  </si>
  <si>
    <t>Podnoszenie jakości oraz efektywności kształcenia i wychowania</t>
  </si>
  <si>
    <t>Liczba uczniów kształcenia artystycznego, którzy otrzymali promocję do następnej klasy w stosunku do liczby uczniów rozpoczynających naukę w danej klasie (w %)</t>
  </si>
  <si>
    <t>95,35</t>
  </si>
  <si>
    <t>94,52</t>
  </si>
  <si>
    <t>96,90%</t>
  </si>
  <si>
    <t>94,14%</t>
  </si>
  <si>
    <t>5359054,02</t>
  </si>
  <si>
    <t>Zwiększenie powszechności edukacji przedszkolnej
Podnoszenie jakości oraz efektywności kształcenia i wychowania</t>
  </si>
  <si>
    <t>Odsetek uczniów którzy ukończyli szkołę ponadgimnazjalną w relacji do wszystkich uczniów, którzy ją rozpoczęli (w %)</t>
  </si>
  <si>
    <t>84,1</t>
  </si>
  <si>
    <t>84,5</t>
  </si>
  <si>
    <t>Ministerstwo Pracy i Polityki Społecznej</t>
  </si>
  <si>
    <t>99,22%</t>
  </si>
  <si>
    <t>92,74%</t>
  </si>
  <si>
    <t>7291546,22</t>
  </si>
  <si>
    <t>Liczba beneficjentów objętych edukacją, wychowaniem i opieką w strukturach Ochotniczych Hufców Pracy (w os.)</t>
  </si>
  <si>
    <t>121.760</t>
  </si>
  <si>
    <t>120.413</t>
  </si>
  <si>
    <t>Ministerstwo Rolnictwa i Rozwoju Wsi</t>
  </si>
  <si>
    <t>98,88%</t>
  </si>
  <si>
    <t>21,31%</t>
  </si>
  <si>
    <t>10475536,69</t>
  </si>
  <si>
    <t>Odsetek uczniów, którzy zdali egzaminy zawodowe potwierdzające kwalifikacje zawodowe w szkołach rolniczych prowadzonych przez Ministra Rolnictwa i Rozwoju Wsi w stosunku do liczby uczniów  przystępujących do egzaminu w tych szkołach w danym roku szkolnym (w %)</t>
  </si>
  <si>
    <t>73,69</t>
  </si>
  <si>
    <t>Liczba nauczycieli szkół rolniczych  - odbiorców usług edukacyjnych w zakresie zrównoważonego rozwoju obszarów wiejskich, w stosunku do liczby odbiorców takich usług w roku poprzednim (w %)</t>
  </si>
  <si>
    <t>Ministerstwo Infrastruktury i Rozwoju</t>
  </si>
  <si>
    <t>90,66%</t>
  </si>
  <si>
    <t>59,30%</t>
  </si>
  <si>
    <t>Liczba pracowników wymiaru sprawiedliwości i prokuratury przeszkolonych w ramach projektów systemowych PO KL (w os.)</t>
  </si>
  <si>
    <t>6.500</t>
  </si>
  <si>
    <t>8.970</t>
  </si>
  <si>
    <t>Ministerstwo Sprawiedliwości</t>
  </si>
  <si>
    <t>Liczba osób, które podniosły kwalifikacje lub uzupełniły kompetencje w wyniku udziału w szkoleniach i innych formach doskonalenia zawodowego organizowanych przez KSSiP (w os.)</t>
  </si>
  <si>
    <t>17.794</t>
  </si>
  <si>
    <t>28.315</t>
  </si>
  <si>
    <t>Ministerstwo Środowiska</t>
  </si>
  <si>
    <t>99,57%</t>
  </si>
  <si>
    <t>Odsetek absolwentów szkół leśnych w danym roczniku w relacji do wszystkich uczniów szkół leśnych rozpoczynających naukę w danym roczniku (w %)</t>
  </si>
  <si>
    <t>87,24</t>
  </si>
  <si>
    <t>84,38</t>
  </si>
  <si>
    <t>Ministerstwo Spraw Zagranicznych</t>
  </si>
  <si>
    <t>Ocena jakości otwartych szkoleń z zakresu protokołu dyplomatycznego i polityki zagranicznej</t>
  </si>
  <si>
    <t>3,65</t>
  </si>
  <si>
    <t>Ministerstwo Zdrowia</t>
  </si>
  <si>
    <t>98,57%</t>
  </si>
  <si>
    <t>156688,17</t>
  </si>
  <si>
    <t>Liczba osób kadr medycznych, które zdały egzamin specjalizacyjny do liczby osób, które przystąpiły do egzaminu (w %)</t>
  </si>
  <si>
    <t>80</t>
  </si>
  <si>
    <t>76,47</t>
  </si>
  <si>
    <t>Rządowe Centrum Legislacji</t>
  </si>
  <si>
    <t>Średnia ocena szkoleń służących usprawnianiu i podnoszeniu jakości tworzenia i publikacji prawa 
(ocena w skali 1-6)</t>
  </si>
  <si>
    <t>≥ 4,5</t>
  </si>
  <si>
    <t>5,11</t>
  </si>
  <si>
    <t>Ministerstwo Finansów</t>
  </si>
  <si>
    <t>n/d</t>
  </si>
  <si>
    <t>W - Zapewnienie skutecznego i efektywnego nadzoru nad jakością kształcenia i wychowania</t>
  </si>
  <si>
    <t>W - Stosunek łącznej liczby kontroli i ewaluacji  wykonanych w danym roku w zakresie nadzoru pedagogicznego do liczby wszystkich szkół i placówek nadzorowanych (w szt.)</t>
  </si>
  <si>
    <t>19.082 / 
52.991</t>
  </si>
  <si>
    <t>20.873 /
52.455</t>
  </si>
  <si>
    <t>3.2.</t>
  </si>
  <si>
    <t>Zapewnienie dostępu do edukacji na poziomie wyższym</t>
  </si>
  <si>
    <t>Udział liczby studentów kształconych zgodnie z Konwencją STCW w ogólnej liczbie studentów, których kształcenie finansowane jest z budżetu państwa (w os./os. i w %)</t>
  </si>
  <si>
    <t>3.215/6.808 
47</t>
  </si>
  <si>
    <t>3.577/6.588 
54</t>
  </si>
  <si>
    <t>99,94%</t>
  </si>
  <si>
    <t>98,75%</t>
  </si>
  <si>
    <t>95456,13</t>
  </si>
  <si>
    <t>Liczba (suma) studentów i doktorantów w danym roku akademickim w stosunku do liczby (sumy) studentów i doktorantów w roku poprzednim (w %)</t>
  </si>
  <si>
    <t>104</t>
  </si>
  <si>
    <t>Liczba absolwentów studiów do ogólnej liczby rozpoczynających kształcenie w charakterze kandydata na żołnierza zawodowego mierzona na koniec roku kalendarzowego (w %)</t>
  </si>
  <si>
    <t>Ministerstwo Nauki i Szkolnictwa Wyższego</t>
  </si>
  <si>
    <t>99,42%</t>
  </si>
  <si>
    <t>87,50%</t>
  </si>
  <si>
    <t>1022263,41</t>
  </si>
  <si>
    <t>Udział osób z wyższym wykształceniem w społeczeństwie polskim w grupie wiekowej 23+ (w %)</t>
  </si>
  <si>
    <t>22,44</t>
  </si>
  <si>
    <t>19,48</t>
  </si>
  <si>
    <t>Poziom dostępności kształcenia personelu lotniczego sfinansowanego ze środków dotacji budżetu państwa danego roku w stosunku do roku poprzedniego (w %)</t>
  </si>
  <si>
    <t>105</t>
  </si>
  <si>
    <t>106</t>
  </si>
  <si>
    <t>99,80%</t>
  </si>
  <si>
    <t>Średnioroczna liczba studentów studiów wyższych, podyplomowych, uczestników  szkoleń zawodowych i kursów w stosunku do ogólnej (średniorocznej) liczby pracowników naukowo-dydaktycznych (funkcjonariuszy i pracowników cywilnych), (w os.)</t>
  </si>
  <si>
    <t>WSP - 19,5
SGSP - 16</t>
  </si>
  <si>
    <t>WSP - 20,2 SGSP - 15</t>
  </si>
  <si>
    <t>Zapewnienie dostępu do edukcji na poziomie wyższym</t>
  </si>
  <si>
    <t xml:space="preserve">Liczba samodzielnych pracowników naukowych zatrudnionych na stanowisku profesora (zwyczajnego i nadzwyczajnego) w stosunku do ogółu zatrudnionych nauczycieli akademickich w Chrześcijańskiej Akademii Teologicznej w Warszawie </t>
  </si>
  <si>
    <t>-</t>
  </si>
  <si>
    <t>0,39</t>
  </si>
  <si>
    <t>12408,78</t>
  </si>
  <si>
    <t>Stosunek liczby absolwentów kierunku lekarskiego w danym roku do liczby studentów, którzy rozpoczęli studia na kierunku lekarskim w danym roczniku (w %)</t>
  </si>
  <si>
    <t>90,42</t>
  </si>
  <si>
    <t>4.</t>
  </si>
  <si>
    <t>4.1.</t>
  </si>
  <si>
    <t>99,26%</t>
  </si>
  <si>
    <t>96,49%</t>
  </si>
  <si>
    <t>246735548,69</t>
  </si>
  <si>
    <t>Zapewnienie dochodów dla budżetu państwa z tytułu podatków i należności niepodatkowych</t>
  </si>
  <si>
    <t>Wskaźnik realizacji wpływów (w %)</t>
  </si>
  <si>
    <t>100,85</t>
  </si>
  <si>
    <t>W - Stosunek wysokości kwot zrealizowanych należności do kwoty sumy przypisanych zaległych należności niepodatkowych i przypisanych bieżących należności niepodatkowych (w %)</t>
  </si>
  <si>
    <t>43,15</t>
  </si>
  <si>
    <t>32,60</t>
  </si>
  <si>
    <t>4.2.</t>
  </si>
  <si>
    <t>99,33%</t>
  </si>
  <si>
    <t>97,82%</t>
  </si>
  <si>
    <t>104880582,06</t>
  </si>
  <si>
    <t>Zapewnienie wywiązywania się z obowiązków podatkowych i celnych przez podatników</t>
  </si>
  <si>
    <t>Kwota ustaleń dokonanych w wyniku zakończonych kontroli podatkowych i celnych w trybie art.78 ust.2 WKC (w mln zł)</t>
  </si>
  <si>
    <t>4.054,0</t>
  </si>
  <si>
    <t>5.456,3</t>
  </si>
  <si>
    <t>4.3.</t>
  </si>
  <si>
    <t>95,52%</t>
  </si>
  <si>
    <t>98,78%</t>
  </si>
  <si>
    <t>67501761,51</t>
  </si>
  <si>
    <t>Opracowanie ustawy budżetowej i jej prawidłowe wykonanie zgodnie z zasadami gospodarowania środkami publicznymi oraz przepisami prawa</t>
  </si>
  <si>
    <t>Relacja kwoty wykonanych wydatków, o których mowa w art. 112aa ust. 3 ustawy o finansach publicznych do kwoty ich  planowanego limitu (w %)</t>
  </si>
  <si>
    <t>≤100</t>
  </si>
  <si>
    <t>&lt;100</t>
  </si>
  <si>
    <t>99,16%</t>
  </si>
  <si>
    <t>5987844932,62</t>
  </si>
  <si>
    <t>Przestrzeganie zasady stanowiącej, że państwowy dług publiczny nie może przekroczyć 60% wartości rocznego PKB</t>
  </si>
  <si>
    <t>Relacja państwowego długu publicznego do PKB na koniec roku (w %)</t>
  </si>
  <si>
    <r>
      <rPr>
        <sz val="8"/>
        <rFont val="Calibri"/>
        <family val="2"/>
        <charset val="238"/>
      </rPr>
      <t>≤</t>
    </r>
    <r>
      <rPr>
        <sz val="8"/>
        <rFont val="Arial CE"/>
        <charset val="238"/>
      </rPr>
      <t xml:space="preserve"> 60</t>
    </r>
  </si>
  <si>
    <t>49</t>
  </si>
  <si>
    <t>98,68%</t>
  </si>
  <si>
    <t>12572890909,95</t>
  </si>
  <si>
    <t>≤ 60</t>
  </si>
  <si>
    <t>81</t>
  </si>
  <si>
    <t>83</t>
  </si>
  <si>
    <t>Opracowanie ustawy budżetowej i jej prawidłowe wykonanie zgodnie z zasadami gospodarowania środkami publicznymi oraz przepisami prawa.</t>
  </si>
  <si>
    <t>Udział płatności składki członkowskiej przekazanych w terminie i w prawidłowej wysokości we wszystkich płatnościach (w%)</t>
  </si>
  <si>
    <t>W - Ocena NIK dotycząca wykonania budżetu państwa (skala: 0 - negatywna, 1 - pozytywna z zastrzeżeniami, 2 - pozytywna)</t>
  </si>
  <si>
    <t>2,0</t>
  </si>
  <si>
    <t>1,9</t>
  </si>
  <si>
    <t>4.4.</t>
  </si>
  <si>
    <t>Komisja Nadzoru Finansowego</t>
  </si>
  <si>
    <t>Zapewnienie zgodności postępowań podmiotów nadzorowanych z regulacjami rynku finansowego oraz ochrona interesow uczestników rynku finansowego</t>
  </si>
  <si>
    <t>Średnia ważona liczby zakończonych postepowań administracyjnych dotyczących rynku finansowego w stosunku do liczby wniosków o przeprowadzenie tych postępowań złożonych przez nadzorowane podmioty oraz liczby zakończonych postępowań inspekcyjnych w podmiotach nadzorowanych w stosunku do liczby postępowań inspekcyjnych planowanych (w %)</t>
  </si>
  <si>
    <t>94</t>
  </si>
  <si>
    <t>5.</t>
  </si>
  <si>
    <t>5.1.</t>
  </si>
  <si>
    <t>54,84%</t>
  </si>
  <si>
    <t>Zwiększanie konkurencyjności polskiej gospodarki poprzez zmianę struktury własnościowej</t>
  </si>
  <si>
    <t>Koszty gospodarowania mieniem (bez dotacji budżetowej) w stosunku do uzyskanych przychodów (%)</t>
  </si>
  <si>
    <t>WAM/AMW 39,62
AMW 61,8
WAM 37,3</t>
  </si>
  <si>
    <t>WAM/AMW 56,37</t>
  </si>
  <si>
    <t>Ministerstwo Skarbu Państwa</t>
  </si>
  <si>
    <t>97,83%</t>
  </si>
  <si>
    <t>1356281,62</t>
  </si>
  <si>
    <t>Liczba spółek objętych przekształceniami własnościowymi, w których nastąpi zmiana udziału Skarbu Państwa w kapitale zakładowym podmiotów (w szt.)</t>
  </si>
  <si>
    <t>W - Efektywne gospodarowanie mieniem Skarbu Państwa</t>
  </si>
  <si>
    <t>W - Stosunek kosztów gospodarowania mieniem do osiągniętych dochodów (w %)</t>
  </si>
  <si>
    <t>5,25</t>
  </si>
  <si>
    <t>5,35</t>
  </si>
  <si>
    <t>5.2.</t>
  </si>
  <si>
    <t>98,19%</t>
  </si>
  <si>
    <t>157837,67</t>
  </si>
  <si>
    <t>Wywiązywanie się ze zobowiązań Skarbu Państwa w stosunku do obywateli</t>
  </si>
  <si>
    <t>Liczba zrealizowanych wypłat w stosunku do liczby uprawnionych, których dane zostały przekazane do realizacji przez MSP (w %)</t>
  </si>
  <si>
    <t>W - Stosunek liczby zakończonych spraw dotyczących roszczeń majątkowych wobec Skarbu Państwa, wszczętych z urzędu i na wniosek, do ogólnej liczby tych spraw (w %)</t>
  </si>
  <si>
    <t>42,26</t>
  </si>
  <si>
    <t>44,20</t>
  </si>
  <si>
    <t>5.3.</t>
  </si>
  <si>
    <t>Prokuratoria Generalna Skarbu Państwa</t>
  </si>
  <si>
    <t>93,44%</t>
  </si>
  <si>
    <t>1376711,34</t>
  </si>
  <si>
    <t>Ochrona praw i interesów Skarbu Państwa w ramach postępowań prowadzonych przez PGSP</t>
  </si>
  <si>
    <t>Liczba spraw zakończonych prawomocnie minus liczba spraw przegranych z powodu błędów formalnych radców Prokuratorii Generalnej Skarbu Państwa do liczby spraw zakończonych prawomocnie (w %)</t>
  </si>
  <si>
    <t>99,0</t>
  </si>
  <si>
    <t>100,0</t>
  </si>
  <si>
    <t>W - Ochrona interesów Skarbu Państwa w ramach postępowań prowadzonych przez Wojewodę</t>
  </si>
  <si>
    <t>W - Stosunek liczby spraw zakończonych w danym roku do wszystkich spraw prowadzonych w danym roku (w %)</t>
  </si>
  <si>
    <t>82,12</t>
  </si>
  <si>
    <t>72,38</t>
  </si>
  <si>
    <t>6.</t>
  </si>
  <si>
    <t>6.1.</t>
  </si>
  <si>
    <t>57,34%</t>
  </si>
  <si>
    <t>Zrównoważony rozwój polskiej gospodarki</t>
  </si>
  <si>
    <t>Liczba podmiotów gospodarczych, którym udzielono wsparcia (pomoc de minimis, konsultacje, ekspertyzy)</t>
  </si>
  <si>
    <t>Ministerstwo Gospodarki</t>
  </si>
  <si>
    <t>20</t>
  </si>
  <si>
    <t>PKB per capita (w relacji do UE-28), (w %)</t>
  </si>
  <si>
    <t>70</t>
  </si>
  <si>
    <t>69</t>
  </si>
  <si>
    <t>6.2.</t>
  </si>
  <si>
    <t>Zapewnienie ciągłości dostaw surowców energetycznych</t>
  </si>
  <si>
    <t>Nadwyżka mocy dyspozycyjnej elektrowni krajowych nad zapotrzebowaniem na moc w stosunku do zapotrzebowania na moc (w %)</t>
  </si>
  <si>
    <r>
      <rPr>
        <sz val="8"/>
        <rFont val="Calibri"/>
        <family val="2"/>
        <charset val="238"/>
      </rPr>
      <t>&gt;</t>
    </r>
    <r>
      <rPr>
        <sz val="8"/>
        <rFont val="Arial CE"/>
        <charset val="238"/>
      </rPr>
      <t>15</t>
    </r>
  </si>
  <si>
    <t>18,31</t>
  </si>
  <si>
    <t>50,28%</t>
  </si>
  <si>
    <t>Liczba funkcjonariuszy biorących udział w szkoleniu / konsultacjach (w os.)</t>
  </si>
  <si>
    <t>Urząd Regulacji Energetyki</t>
  </si>
  <si>
    <t>93,36%</t>
  </si>
  <si>
    <t>367573,36</t>
  </si>
  <si>
    <t>Odsetek zakończonych postępowań w zakresie przesyłania, dystrybucji i obrotu energią elektryczną oraz paliwami  gazowymi (w %)</t>
  </si>
  <si>
    <t>Państwowa Agencja Atomistyki</t>
  </si>
  <si>
    <t>99,71%</t>
  </si>
  <si>
    <t>Zwiększenie bezpieczeństwa energetycznego kraju w wyniku dywersyfikacji struktury wytwarzania energii elektrycznej poprzez wprowadzenie energetyki jądrowej. Przedstawienie działań niezbędnych do wdrożenia energetyki jądrowej</t>
  </si>
  <si>
    <t>Liczba inspektorów dozoru jądrowego zatrudnionych w Departamencie Bezpieczeństwa Jądrowego (w os.)</t>
  </si>
  <si>
    <t>W - Stosunek liczby uzgodnień do liczby przedsiębiorców zobowiązanych do uzgodnienia (w %)</t>
  </si>
  <si>
    <t>85,07</t>
  </si>
  <si>
    <t>88,64</t>
  </si>
  <si>
    <t>6.3.</t>
  </si>
  <si>
    <t>93,99%</t>
  </si>
  <si>
    <t>81,11%</t>
  </si>
  <si>
    <t>54590,64</t>
  </si>
  <si>
    <t>Wzrost dostępności usług telekomunikacyjnych i pocztowych dla społeczeństwa oraz zwiększenie ich wykorzystania</t>
  </si>
  <si>
    <t>Penetracja stacjonarnego szerokopasmowego dostępu do sieci Internet (w %)</t>
  </si>
  <si>
    <t>21,1</t>
  </si>
  <si>
    <t>18,43</t>
  </si>
  <si>
    <t>65,12%</t>
  </si>
  <si>
    <t>88,14%</t>
  </si>
  <si>
    <t>1668769,73</t>
  </si>
  <si>
    <t>Penetracja stacjonarnego szerokopasmowego dostępu do sieci Internet (%)</t>
  </si>
  <si>
    <t>Urząd Komunikacji Elektronicznej</t>
  </si>
  <si>
    <t>89,04%</t>
  </si>
  <si>
    <t>47,94%</t>
  </si>
  <si>
    <t>1966063,8</t>
  </si>
  <si>
    <t>Wzrost dostępności usług telekomunikacyjnych i pocztowych dla społeczeństwa oraz zwiększanie ich wykorzystania</t>
  </si>
  <si>
    <t>21,8</t>
  </si>
  <si>
    <t>18,61</t>
  </si>
  <si>
    <t>W - Stworzenie warunków do wdrażania nowych technologii teleinformatycznych</t>
  </si>
  <si>
    <t>W - Stosunek liczby mieszkańców posiadających dostęp do szerokopasmowego Internetu do liczby mieszkańców w województwie (w %)</t>
  </si>
  <si>
    <t>36,39</t>
  </si>
  <si>
    <t>65,89</t>
  </si>
  <si>
    <t>6.4.</t>
  </si>
  <si>
    <t>78,92%</t>
  </si>
  <si>
    <t>76,51%</t>
  </si>
  <si>
    <t>Utrzymanie liczby przyjazdów turystów zagranicznych odwiedzających Polskę na dotychczasowym poziomie</t>
  </si>
  <si>
    <t>Liczba zakończonych projektów (w szt.)</t>
  </si>
  <si>
    <t>Ministerstwo Sportu i Turystyki</t>
  </si>
  <si>
    <t>99,30%</t>
  </si>
  <si>
    <t>119325,89</t>
  </si>
  <si>
    <t>Liczba turystów zagranicznych przyjeżdżających do Polski w danym roku (w mln os.).</t>
  </si>
  <si>
    <t>15,8</t>
  </si>
  <si>
    <t>16,7</t>
  </si>
  <si>
    <t>W - Zapewnienie właściwych kwalifikacji przewodników górskich</t>
  </si>
  <si>
    <t>W - Stosunek liczby osób, które uzyskały uprawnienia przewodnika górskiego do liczby złożonych wniosków o przyznanie uprawnień (w %)</t>
  </si>
  <si>
    <t>6.5.</t>
  </si>
  <si>
    <t>Główny Urząd Miar</t>
  </si>
  <si>
    <t>99,97%</t>
  </si>
  <si>
    <t>7009526,32</t>
  </si>
  <si>
    <t>Zapewnienie jednolitości miar i wymaganej dokładności pomiarów w RP w powiązaniu z międzynar.systemem miar oraz ochrona interesów obywateli w zakresie miar i zapewnienie bezpieczeń. obrotu wyrobami z metali szlach.oraz ochrony interesów fiskalnych państwa</t>
  </si>
  <si>
    <t>Liczba czynności z dziedziny metrologii, probiernictwa i kas rejestrujących / liczba zgłoszonych czynności z dziedziny metrologii, probiernictwa i kas rejestrujących (w %)</t>
  </si>
  <si>
    <t>99,91</t>
  </si>
  <si>
    <t>99,97</t>
  </si>
  <si>
    <t>6.6.</t>
  </si>
  <si>
    <t>95,33%</t>
  </si>
  <si>
    <t>20600451,41</t>
  </si>
  <si>
    <t>Zabezpieczenie obszaru celnego przed nieuczciwym handlem i konkurencją</t>
  </si>
  <si>
    <t>Liczba samochodów ciężarowych, kolejowych wagonów towarowych i kontenerów poddanych kontroli urzadzeniami skanujacymi w stosunku do ogólnej liczby samochodów ciężarowych, kolejowych wagonów towarowych i kontenerów przemieszczającyh sie przez granicę (w %)</t>
  </si>
  <si>
    <t>17,00</t>
  </si>
  <si>
    <t>12,50</t>
  </si>
  <si>
    <t>Urząd Patentowy RP</t>
  </si>
  <si>
    <t>99,92%</t>
  </si>
  <si>
    <t>95,06%</t>
  </si>
  <si>
    <t>3057397,68</t>
  </si>
  <si>
    <t>Zapewnienie ochrony przedmiotom własności przemysłowej oraz upowszechnianie wiedzy i informacji na jej temat</t>
  </si>
  <si>
    <t>Liczba chronionych przedmiotów własności przemysłowej (w szt.)</t>
  </si>
  <si>
    <t>209.005</t>
  </si>
  <si>
    <t>216.284</t>
  </si>
  <si>
    <t>6.7.</t>
  </si>
  <si>
    <t>Polski Komitet Normalizacyjny</t>
  </si>
  <si>
    <t>96,51%</t>
  </si>
  <si>
    <t>1378477,12</t>
  </si>
  <si>
    <t>Zapewnienie sprawnej organizacji działalności normalizacyjnej zgodnie z potrzebami kraju</t>
  </si>
  <si>
    <t>Stosunek liczby nowych dokumentów normalizacyjnych, udostępnionych społeczeństwu do liczby propozycji zgłoszonych przez zainteresowane środowiska (w %)</t>
  </si>
  <si>
    <t>6.8.</t>
  </si>
  <si>
    <t>98,45%</t>
  </si>
  <si>
    <t>1179766,76</t>
  </si>
  <si>
    <t>Wzmocnienie pozycji odbiorców na rynku energii poprzez aktywizację i ochronę odbiorcy oraz zwiększenie płynności rynku i efektywności ekonomiczno-ekologicznej na rynku energii i paliw ciekłych</t>
  </si>
  <si>
    <t>Udział mocy wytwórczej koncesjonowanych przedsiębiorstw energetycznych wytwarzających energię elektryczną w odnawialnych źródłach energii (OZE) oraz mocy wytwórczej koncesjonowanych przedsiębiorstw energetycznych wytwarzających energię elektryczną w wysokosprawnej kogeneracji (CHP) w ogólnej ilości mocy zainstalowanej źródeł wytwarzających energię elektryczną (w %)</t>
  </si>
  <si>
    <t>0,910</t>
  </si>
  <si>
    <t>0,913</t>
  </si>
  <si>
    <t>6.9.</t>
  </si>
  <si>
    <t>Wyższy Urząd Górniczy</t>
  </si>
  <si>
    <t>2380517,85</t>
  </si>
  <si>
    <t>Poprawa bezpieczeństwa pracy i ochrony zdrowia górników, optymalne zagospodarowanie złóż kopalin oraz ograniczenie uciążliwości oddziaływania górnictwa na ludzi i środowisko</t>
  </si>
  <si>
    <t>Liczba roboczodniówek kontrolnych / liczby pracowników zatrudnionych w ruchu zakładów górniczych objętych nadzorem (w szt./os)</t>
  </si>
  <si>
    <t>0,12</t>
  </si>
  <si>
    <t>6.10.</t>
  </si>
  <si>
    <t>4654,89</t>
  </si>
  <si>
    <t>Zapewnienie bezpieczeństwa informacyjnego kraju.</t>
  </si>
  <si>
    <t>Stosunek liczby badań prowadzonych, których wyniki są wprowadzone do obiegu publicznego do liczby wszystkich przeprowadzonych badań (w %)</t>
  </si>
  <si>
    <t>Główny Urząd Statystyczny</t>
  </si>
  <si>
    <t>99,01%</t>
  </si>
  <si>
    <t>96,29%</t>
  </si>
  <si>
    <t>22795001,7</t>
  </si>
  <si>
    <t>Zapewnienie bezpieczeństwa informacyjnego kraju</t>
  </si>
  <si>
    <t>Odsetek badań zrealizowanych w danym roku zgodnie z programem badań (w %)</t>
  </si>
  <si>
    <t>100,00</t>
  </si>
  <si>
    <t>99,28</t>
  </si>
  <si>
    <t>6.11.</t>
  </si>
  <si>
    <t>99,51%</t>
  </si>
  <si>
    <t>387526,89</t>
  </si>
  <si>
    <t>Zapewnienie bezpieczeństwa jądrowego i ochrony radiologicznej kraju</t>
  </si>
  <si>
    <t>Stosunek liczby przekroczeń dawki skutecznej 15 mSv do liczby pracowników kategorii A zawodowo narażonych na promieniowanie jonizujące (w promilach)</t>
  </si>
  <si>
    <t>≤10</t>
  </si>
  <si>
    <t>6.12.</t>
  </si>
  <si>
    <t>99,89%</t>
  </si>
  <si>
    <t>618236,91</t>
  </si>
  <si>
    <t>Podnoszenie dobrobytu konsumentów poprzez ochronę i tworzenie warunków dla funkcjonowania konkurencji</t>
  </si>
  <si>
    <t>Odsetek wykonanych przez przedsiębiorców zaleceń pokontrolnych wystosowanych przez Inspekcję Jakości Handlowej Artykułów Rolno-Spożywczych  (w %)</t>
  </si>
  <si>
    <t>94,1</t>
  </si>
  <si>
    <t>Urząd Ochrony Konkurencji i Konsumentów</t>
  </si>
  <si>
    <t>92,36%</t>
  </si>
  <si>
    <t>1948492,44</t>
  </si>
  <si>
    <t>Podnoszenie dobrobytu konsumentów poprzez ochronę  i tworzenie warunków dla funkcjonowania konkurencji</t>
  </si>
  <si>
    <t>Liczba spraw, w których utrzymano rozstrzygnięcie Prezesa UOKiK w stosunku do wszystkich spraw dotyczących praktyk ograniczających konkurencję lub naruszających zbiorowe interesy konumentów w których wniesiono odwołania (w %)</t>
  </si>
  <si>
    <t>60,0</t>
  </si>
  <si>
    <t>62,6</t>
  </si>
  <si>
    <t>98,29%</t>
  </si>
  <si>
    <t>626849,89</t>
  </si>
  <si>
    <t>Odsetek spraw przeprowadzonych przez Prezesa UKE w trybie interwencji lub mediacji, terminowo i zgodnie z procedurami w stosunku do wszystkich spraw/wniosków/zapytań abonentów i użytkowników usług telekomunikacyjnych (w %)</t>
  </si>
  <si>
    <t>80,00</t>
  </si>
  <si>
    <t>96,78</t>
  </si>
  <si>
    <t>W - Zapewnienie przestrzegania praw konsumentów</t>
  </si>
  <si>
    <t>W - Stosunek liczby kontroli, w których stwierdzono naruszenie przepisów do liczby wszystkich przeprowadzonych kontroli (w %)</t>
  </si>
  <si>
    <t>26,03</t>
  </si>
  <si>
    <t>19,83</t>
  </si>
  <si>
    <t>7.</t>
  </si>
  <si>
    <t>7.1.</t>
  </si>
  <si>
    <t>91,26%</t>
  </si>
  <si>
    <t>94,86%</t>
  </si>
  <si>
    <t>16806379,38</t>
  </si>
  <si>
    <t>Zwiększenie liczby dostępnych cenowo mieszkań na rynku własnościowym oraz na rynku najmu oraz utrzymanie i poprawa stanu technicznego istniejących zasobów mieszkaniowych</t>
  </si>
  <si>
    <t>Liczba mieszkań, które w danym roku zostały objęte rządowymi programami wsparcia budownictwa mieszkaniowego (w szt.)</t>
  </si>
  <si>
    <t>143.000</t>
  </si>
  <si>
    <t>115.705</t>
  </si>
  <si>
    <t>97,80%</t>
  </si>
  <si>
    <t>143352,2</t>
  </si>
  <si>
    <t>Liczba zrealizowanych zadań remontowych, inwestycyjnych i termomodernizacyjnych (w szt.)</t>
  </si>
  <si>
    <t>7.2.</t>
  </si>
  <si>
    <t>76,32%</t>
  </si>
  <si>
    <t>1064,1</t>
  </si>
  <si>
    <t>Kształtowanie ładu przestrzennego oraz wspieranie merytoryczne organów administracji publicznej i innych uczestników rynku nieruchomości w zakresie gospodarki nieruchomościami</t>
  </si>
  <si>
    <t>Liczba udzielonych odpowiedzi na zapytania interpretacyjne z zakresu zagospodarowania przestrzennego/gospodarki nieruchomościami w stosunku do liczby wpływających zapytań interpretacyjnych w danym roku (w %)</t>
  </si>
  <si>
    <t>100/100</t>
  </si>
  <si>
    <t>100/78</t>
  </si>
  <si>
    <t>W - Średni czas wydania rozstrzygnięcia w zakresie zagospodarowania przestrzennego i gospodarki nieruchomościami (w dniach)</t>
  </si>
  <si>
    <t>58,23</t>
  </si>
  <si>
    <t>70,57</t>
  </si>
  <si>
    <t>7.3.</t>
  </si>
  <si>
    <t>94,50%</t>
  </si>
  <si>
    <t>1253648,94</t>
  </si>
  <si>
    <t>Zapewnienie poprawy obsługi obywateli oraz dostępu do aktualnej informacji geodezyjnej i kartograficznej (informacji przestrzennej)</t>
  </si>
  <si>
    <t>Pokrycie powierzchni kraju bazami danych przestrzennych dostępnych drogą elektroniczną dla wszystkich zakresów tematycznych (w %)</t>
  </si>
  <si>
    <t>83,0</t>
  </si>
  <si>
    <t>80,6</t>
  </si>
  <si>
    <t>92,75%</t>
  </si>
  <si>
    <t>Liczba założonych bądź dostosowanych do zasad infrastruktury informacji przestrzennej w danym roku zbiorów danych przestrzennych w zakresie ewidencji wód, urządzeń melioracji wodnych i zmeliorowanych gruntów i opisujących je metadanych (w szt.)</t>
  </si>
  <si>
    <t>W - Stosunek liczby decyzji administracyjnych uchylonych przez sądy administracyjne do ogółu zaskarżonych decyzji wydanych przez Wojewódzkiego Inspektora Nadzoru Geodezyjnego i Kartograficznego jako organ II instancji 
(w %)</t>
  </si>
  <si>
    <t>14,9</t>
  </si>
  <si>
    <t>32,8</t>
  </si>
  <si>
    <t>7.4.</t>
  </si>
  <si>
    <t>609050,01</t>
  </si>
  <si>
    <t>Zapewnianie przestrzegania prawa w procesie budowlanym i użytkowaniu obiektów budowlanych oraz we wprowadzaniu do obrotu i stosowaniu wyrobów budowlanych</t>
  </si>
  <si>
    <t>Liczba decyzji administracyjnych i postanowień Głównego Inspektora Nadzoru Budowlanego w stosunku do liczby złożonych odwołań, zażaleń i wniosków (w %)</t>
  </si>
  <si>
    <t>W - Stosunek liczby uchylonych rozstrzygnięć do liczby rozstrzygnięć wydanych w zakresie administracji budowlanej oraz nadzoru budowlanego (w %)</t>
  </si>
  <si>
    <t>5,1</t>
  </si>
  <si>
    <t>3,7</t>
  </si>
  <si>
    <t>8.</t>
  </si>
  <si>
    <t>99,04%</t>
  </si>
  <si>
    <t>432397,62</t>
  </si>
  <si>
    <t>8.1.</t>
  </si>
  <si>
    <t>99,05%</t>
  </si>
  <si>
    <t>81453,34</t>
  </si>
  <si>
    <t>Zwiększenie aktywności fizycznej społeczeństwa.</t>
  </si>
  <si>
    <t>Odsetek społeczeństwa podejmującego aktywność fizyczną w danym roku, uzyskany w badaniu ankietowym (w %)</t>
  </si>
  <si>
    <t>21,0</t>
  </si>
  <si>
    <t>15,5</t>
  </si>
  <si>
    <t>8.2.</t>
  </si>
  <si>
    <t>89184,73</t>
  </si>
  <si>
    <t>Poprawa poziomu reprezentantów Polski we współzawodnictwie międzynarodowym w sportach olimpijskich i paraolimpijskich oraz głuchych.</t>
  </si>
  <si>
    <t>Liczba zdobytych medali przez członków kadry narodowej w igrzyskach olimpijskich, paraolimpijskich i głuchych oraz  MŚ i ME w danym roku (szt.) w relacji do przyjętych założeń przed wydarzeniem (w %)</t>
  </si>
  <si>
    <t>420/100</t>
  </si>
  <si>
    <t>449/107</t>
  </si>
  <si>
    <t>8.3.</t>
  </si>
  <si>
    <t>94,96%</t>
  </si>
  <si>
    <t>89755,38</t>
  </si>
  <si>
    <t>Zwiększenie dostępności nowoczesnej infrastruktury sportowej</t>
  </si>
  <si>
    <t>Odsetek zadań inwestycyjnych zrealizowanych przy wsparciu finansowym MSiT w stosunku do stanu z roku 2013 (w %)</t>
  </si>
  <si>
    <t>108</t>
  </si>
  <si>
    <t>112</t>
  </si>
  <si>
    <t>8.4.</t>
  </si>
  <si>
    <t>96,67%</t>
  </si>
  <si>
    <t>172004,17</t>
  </si>
  <si>
    <t>Wdrożenie zadań na dany rok w ramach polityki państwa w zakresie kultury fizycznej wynikającej z dokumentów strategicznych resortu na lata 2012-2020</t>
  </si>
  <si>
    <t>Wskaźnik zwalczania negatywnych zjawisk w sporcie 
(w %)</t>
  </si>
  <si>
    <t>19</t>
  </si>
  <si>
    <t>36</t>
  </si>
  <si>
    <t>9.</t>
  </si>
  <si>
    <t>9.1.</t>
  </si>
  <si>
    <t>Kształtowanie patriotyzmu i świadomości narodowej</t>
  </si>
  <si>
    <t>Liczba zadań remontowo-konserwatorskich objętych finansowaniem z Narodowego Funduszu Rewaloryzacji Zabytkó Krakowa w stosunku do zgłoszonych potrzeb 
(w %)</t>
  </si>
  <si>
    <t>55,0</t>
  </si>
  <si>
    <t>70,3</t>
  </si>
  <si>
    <t>98,10%</t>
  </si>
  <si>
    <t>96,06%</t>
  </si>
  <si>
    <t>6241113,42</t>
  </si>
  <si>
    <t>Frekwencja w jednostkach podległych i nadzorowanych na 1000 osób w danym roku (w os.)</t>
  </si>
  <si>
    <t>Liczba imprez i wystaw organizowanych w muzeach finansowanych przez MON w danym roku w stosunku do liczby takich imprez i wystaw w roku poprzednim (w %)</t>
  </si>
  <si>
    <t>Odsetek liczby osób korzystających z oferty instytucji kultury dotowanych przez MRiRW w danym roku  w stosunku do roku poprzedniego (w %)</t>
  </si>
  <si>
    <t>b/d</t>
  </si>
  <si>
    <t>98,84%</t>
  </si>
  <si>
    <t>Dynamika wizyt czytelniczych w bibliotece Polskiego Instytutu Spraw Międzynarodowych (w %)</t>
  </si>
  <si>
    <t>118</t>
  </si>
  <si>
    <t>Liczba wypożyczeń woluminów i udodstępnień bibliograficznych w Głównej Bibliotece Lekarskiej w stosunku do liczby wypożyczeń i udostępnień w roku poprzednim (w %)</t>
  </si>
  <si>
    <t>98,66</t>
  </si>
  <si>
    <t>W - Zapewnienie ochrony prawnej zabytków i miejsc pamięci</t>
  </si>
  <si>
    <t>W - Łączna liczba wydanych decyzji, postanowień, pozwoleń, zaświadczeń dotyczących obiektów i obszarów objętych ochroną prawną (w danym roku, w szt.)</t>
  </si>
  <si>
    <t>85.475</t>
  </si>
  <si>
    <t>88.714</t>
  </si>
  <si>
    <t>9.2.</t>
  </si>
  <si>
    <t>99,39%</t>
  </si>
  <si>
    <t>84,03%</t>
  </si>
  <si>
    <t>467853,68</t>
  </si>
  <si>
    <t>Wzbogacenie oferty programowej placówek kulturalnych</t>
  </si>
  <si>
    <t>Liczba premier i nowych przedsięzięć artystycznych zorganizowanych przez jednostki podległe i nadzorowane w danym roku (w szt.)</t>
  </si>
  <si>
    <t>2.663</t>
  </si>
  <si>
    <t>3.041</t>
  </si>
  <si>
    <t>1219,08</t>
  </si>
  <si>
    <t>Liczba imprez kulturalnych zorganizowanych i współorganizowanych w Polsce przez MON w stosunku do liczby takich imprez w roku poprzednim (w %)</t>
  </si>
  <si>
    <t>9.3.</t>
  </si>
  <si>
    <t>97,66%</t>
  </si>
  <si>
    <t>Utrzymanie i pielęgnacja materialnej substancji sfery kultury</t>
  </si>
  <si>
    <t>Liczba obiektów: 1) nowych, 2) modernizowanych, 3) wyposażonych - w danym roku (w szt.)</t>
  </si>
  <si>
    <t>1) 10
 2) 132 
3) 222</t>
  </si>
  <si>
    <t>1) 14
2) 163
3) 246</t>
  </si>
  <si>
    <t>96,95%</t>
  </si>
  <si>
    <t>Relacja liczby inwestycji realizowanych zgodnie z harmonogramem do ogólnej liczby realizowanych inwestycji w infrastrukturę kultury finansowanych przez MON w danym roku (w %)</t>
  </si>
  <si>
    <t>10.</t>
  </si>
  <si>
    <t>10.1.</t>
  </si>
  <si>
    <t>99,36%</t>
  </si>
  <si>
    <t>460391,34</t>
  </si>
  <si>
    <t>Podniesienie poziomu wyników badań naukowych</t>
  </si>
  <si>
    <t>Udział publikacji z Polski w czasopismach objętych bazą SCOPUS (w %)</t>
  </si>
  <si>
    <t>1,128</t>
  </si>
  <si>
    <t>1,205</t>
  </si>
  <si>
    <t>93,22%</t>
  </si>
  <si>
    <t>98,63%</t>
  </si>
  <si>
    <t>Liczba finansowanych inicjatyw w ramach NMF, MF EOG i SPPW w zakresie badań naukowych (w szt.)</t>
  </si>
  <si>
    <t>99,76%</t>
  </si>
  <si>
    <t>10.2.</t>
  </si>
  <si>
    <t>96,63%</t>
  </si>
  <si>
    <t>90,80%</t>
  </si>
  <si>
    <t>4846,17</t>
  </si>
  <si>
    <t>Zwiększenie poziomu praktycznego zastosowania prac B+R</t>
  </si>
  <si>
    <t>Liczba  patentów międzynarodowych udzielonych  w Europejskim Urzędzie Patentowym (EPO), Urzędzie Patentowym Stanów Zjednoczonych Ameryki Północnej (USPTO), liczba patentów krajowych uzyskanych przez polskich rezydentów w Urzędzie Patentowym RP (w szt.)</t>
  </si>
  <si>
    <t>140 EPO
140 USPTO
2400 UPRP</t>
  </si>
  <si>
    <t>108 EPO
162 USPTO
1973 UPRP</t>
  </si>
  <si>
    <t>99,17%</t>
  </si>
  <si>
    <t>Liczba opracowanych demonstratorów technologii oraz metod badawczych w stosunku do ogólnej liczby zakończonych badań naukowych (w %)</t>
  </si>
  <si>
    <t>11.</t>
  </si>
  <si>
    <t>11.1.</t>
  </si>
  <si>
    <t>97,37%</t>
  </si>
  <si>
    <t>462439896,85</t>
  </si>
  <si>
    <t>Zwiększenie zdolności operacyjnych Sił Zbrojnych RP</t>
  </si>
  <si>
    <t>Wskaźnik osiągnięcia wymaganego poziomu dostępności sił (relacja poziomu posiadanego do wymaganego, w %)</t>
  </si>
  <si>
    <t>informacja niejawna</t>
  </si>
  <si>
    <t>Podwyższenie stopnia nowoczesności uzbrojenia i sprzętu wojskowego</t>
  </si>
  <si>
    <t>11.2.</t>
  </si>
  <si>
    <t>99,29%</t>
  </si>
  <si>
    <t>179696,27</t>
  </si>
  <si>
    <t>Rozpoznanie zagrożeń godzących w bezpieczeństwo państwa oraz zdolność bojową SZ</t>
  </si>
  <si>
    <t>Przyjęcie sprawozdań z działalności SWW i SKW przez organ nadrzędny (wartość logiczna: tak-1/nie-0)</t>
  </si>
  <si>
    <t>bd.</t>
  </si>
  <si>
    <t>Agencja Wywiadu</t>
  </si>
  <si>
    <t>673214,1</t>
  </si>
  <si>
    <t>Rozpoznanie zagrożeń godzących w bezpieczeństwo państwa oraz zdolność bojową SZ RP</t>
  </si>
  <si>
    <t>Zdolność struktur administracyjno-gospodarczych do zapewnienia bezpieczeństwa zewnętrznego państwa (wartośćlogiczna tak-1/nie-0)</t>
  </si>
  <si>
    <t>11.3.</t>
  </si>
  <si>
    <t>99,59%</t>
  </si>
  <si>
    <t>2980958,4</t>
  </si>
  <si>
    <t>Pogłębienie współpracy międzynarodowej na rzecz wzmocnienia obronności RP</t>
  </si>
  <si>
    <t>Liczba stanowisk (w tym flagowych) w strukturach NATO i UE oraz w narodowych i międzynarodowych strukturach wojskowych w kraju i poza granicami państwa, przyjętych do obsady przez SZ RP (w szt.)</t>
  </si>
  <si>
    <t>809 (14)</t>
  </si>
  <si>
    <t>1084 (15)</t>
  </si>
  <si>
    <t>11.4.</t>
  </si>
  <si>
    <t>Utrzymywanie zdolności do realizacji zadań obronnych przez organy administracji publicznej i przedsiębiorców</t>
  </si>
  <si>
    <t>Procent realizacji zadań rocznych określonych w Programie Pozamilitarnych Przygotowań Obronnych (PPPO) (w %)</t>
  </si>
  <si>
    <t>75,00%</t>
  </si>
  <si>
    <t>25</t>
  </si>
  <si>
    <t>92,93%</t>
  </si>
  <si>
    <t>Utrzymywanie zdolności do realizacji zadań obronnych przez organy administracji publicznej i przedsiębiorców.</t>
  </si>
  <si>
    <t>Procent realizacji zadań rocznych okreslonych w Programie Pozamilitarnych Przygotowań Obronnych (PPPO), (w %)</t>
  </si>
  <si>
    <t>Stopień wykonania decyzji na utrzymanie mocy produkcyjnych i/lub remontowych (w %)</t>
  </si>
  <si>
    <t>94,65%</t>
  </si>
  <si>
    <t>Procent realizacji zadań rocznych określonych w Programie Pozamilitarnych Przygotowań Obronnych (PPPO) w (%)</t>
  </si>
  <si>
    <t>92,06%</t>
  </si>
  <si>
    <t>7622,49</t>
  </si>
  <si>
    <t>Procent realizacji zadań rocznych określonych w Programie Pozamilitarnych Przygotowań Obronnych (%)</t>
  </si>
  <si>
    <t>83,29%</t>
  </si>
  <si>
    <t>Procent realizacji zadań rocznych określonych w Programie Pozamilitarnych Przygotowań Obronnych (PPPO) Działu Kultura i Ochrona Dziedzictwa Narodowego (w%)</t>
  </si>
  <si>
    <t>71</t>
  </si>
  <si>
    <t>54,54</t>
  </si>
  <si>
    <t>97,22%</t>
  </si>
  <si>
    <t>8232,12</t>
  </si>
  <si>
    <t>Procent zrealizowanych  zadań rocznych określonych w Programie Pozamilitarnych Przygotowań Obronnych (PPPO) (w %)</t>
  </si>
  <si>
    <t>45,16%</t>
  </si>
  <si>
    <t>Procent realizacji zadań rocznych określonych w Programie Pozamilitarnych Przygotowań Obronnych RP (PPPO) (w %)</t>
  </si>
  <si>
    <t>50</t>
  </si>
  <si>
    <t>67,06%</t>
  </si>
  <si>
    <t>Utrzymanie zdolności do realizacji zadań obronnych przez organy administracji publicznej i przedsiębiorców</t>
  </si>
  <si>
    <t>Relacja liczby zrealizowanych przedsięwzięć do liczby przedsięwzięć zaplanowanych w PPPO (w %)</t>
  </si>
  <si>
    <t>91,92%</t>
  </si>
  <si>
    <t>16859,81</t>
  </si>
  <si>
    <t>Procent realizacji zadań rocznych określonych w Programie Pozamilitarnych Przygotowań Obronnych (w %)</t>
  </si>
  <si>
    <t>99,85%</t>
  </si>
  <si>
    <t>Stopień realizacji zadań obronnych z obszaru mobilizacji gospodarki (w %)</t>
  </si>
  <si>
    <t>98,02%</t>
  </si>
  <si>
    <t>Procent realizacji zadań rocznych określonych w Programie Pozamilitarnych Przygotowań Obronnych (PPPO)</t>
  </si>
  <si>
    <t>96,18%</t>
  </si>
  <si>
    <t>Procent realizacji zadań rocznych określonych w Programie Pozamilitarnych Przygotowań Obronnych  (PPPO) (w %)</t>
  </si>
  <si>
    <t>54,55%</t>
  </si>
  <si>
    <t>91,97%</t>
  </si>
  <si>
    <t>12477,31</t>
  </si>
  <si>
    <t>Procent realizacji zadań rocznych określonych w programie Pozamilitarnych Przygotowań Obronnych (w %)</t>
  </si>
  <si>
    <t>97,69%</t>
  </si>
  <si>
    <t>20844,15</t>
  </si>
  <si>
    <t>Procent realizacji zadań rocznych określonych w Programie Pozamilitarnych Przygotowań Obronnych (PPPO) (w%)</t>
  </si>
  <si>
    <t>66,12%</t>
  </si>
  <si>
    <t>406,91</t>
  </si>
  <si>
    <t>Procent realizacji zadań rocznych określonych w Programie Pozamilitarnych Przygotowań Obronnych</t>
  </si>
  <si>
    <t>99,62%</t>
  </si>
  <si>
    <t>80,00%</t>
  </si>
  <si>
    <t>Procent zrealizowanych zadań rocznych określonych w Programie Pozamilitarnych Przygotowań Obronnych (PPPO) (w %)</t>
  </si>
  <si>
    <t>97,46%</t>
  </si>
  <si>
    <t>47973,97</t>
  </si>
  <si>
    <t>90,62%</t>
  </si>
  <si>
    <t>Liczba zrealizowanych zadań rocznych określonych w Programie Pozamilitarnych Przygotowań Obronnych 
(w szt.)</t>
  </si>
  <si>
    <t>95,22%</t>
  </si>
  <si>
    <t>Procent realizacji zadań rocznych określonych w Programie Pozamilitarnych Przygotowań Obronnych 
(w %)</t>
  </si>
  <si>
    <t>85,00%</t>
  </si>
  <si>
    <t>Procent realizacji zadań rocznych określonych w Programie Pozamilitanych Przygotowań Obronnych 
(w %)</t>
  </si>
  <si>
    <t>Urząd ds. Kombatantów i Osób Represjonowanych</t>
  </si>
  <si>
    <t>W - Procent realizacji zadań rocznych określonych w Programie Pozamilitarnych Przygotowań Obronnych (PPPO) (w %)</t>
  </si>
  <si>
    <t>75,15%</t>
  </si>
  <si>
    <t>Utrzymywanie zdolności do realizacji zadań obronnych przez organ administracji publicznej i przedsiębiorców</t>
  </si>
  <si>
    <t>Ilość osób przeszkolonych (w os.)</t>
  </si>
  <si>
    <t>Utrzymanie zdolności realizacji zadań obronnych przez organy administracji publicznej i przedsiębiorców</t>
  </si>
  <si>
    <t>Bieżące monitorowanie gotowości ABWdo realizacji zadań obronnych - wartość logiczna tak(1)/nie(0)</t>
  </si>
  <si>
    <t>Utrzymanie zdolności do realizacji zadań obronnych przez organy administracji publicznej i przedsiębiorców.</t>
  </si>
  <si>
    <t>Relacja liczby przeszkolonych osób do ogólnej liczby osób zaplanowanych do przeszkolenia (w %)</t>
  </si>
  <si>
    <t>50,00%</t>
  </si>
  <si>
    <t>Stopień realizacji zadań z programu PPPO (w %)</t>
  </si>
  <si>
    <t>94,75%</t>
  </si>
  <si>
    <t>95</t>
  </si>
  <si>
    <t>1237,94</t>
  </si>
  <si>
    <t>Zapewnienie gotowości struktur administracyjno-gospodarczych kraju do obrony państwa</t>
  </si>
  <si>
    <t>Udział kadry kierowniczej PAA w corocznym szkoleniu obronnym (w %)</t>
  </si>
  <si>
    <t>≥ 80</t>
  </si>
  <si>
    <t>88,90</t>
  </si>
  <si>
    <t>Utrzymywanie zdolności realizacji zadań obronnych przez organy administracji publicznej i przedsiębiorców.</t>
  </si>
  <si>
    <t>Procent realizacji zadań rocznych w Programie Pozamilitarnych Przygotowań Obronnych (w %)</t>
  </si>
  <si>
    <t>Kasa Rolniczego Ubezpieczenia Społecznego</t>
  </si>
  <si>
    <t>72</t>
  </si>
  <si>
    <t>Procent realizacji zadań rocznych określonych w Programie pozamilitarnych przygotowań obronnych Rzeczypospolitej Polskiej</t>
  </si>
  <si>
    <t>96,03%</t>
  </si>
  <si>
    <t>19856,32</t>
  </si>
  <si>
    <t>Relacja liczby zadań zrealizowanych do liczby zadań zaplanowanych w Programie Pozamilitarnych Przygotowań Obronnych UKE</t>
  </si>
  <si>
    <t>87,94</t>
  </si>
  <si>
    <t>85,13</t>
  </si>
  <si>
    <t>12.</t>
  </si>
  <si>
    <t>12.1.</t>
  </si>
  <si>
    <t>98,21%</t>
  </si>
  <si>
    <t>91,84%</t>
  </si>
  <si>
    <t>4211699,7</t>
  </si>
  <si>
    <t>Ochrona i kształtowanie wartości przyrodniczych i krajobrazowych</t>
  </si>
  <si>
    <t>Suma zasięgów powierzchniowych zrealizowanych działań służących ochronie i kształtowaniu wartości przyrodniczych i krajobrazowych (w ha)</t>
  </si>
  <si>
    <t>1.984.122</t>
  </si>
  <si>
    <t>1.950.195</t>
  </si>
  <si>
    <t>97,30%</t>
  </si>
  <si>
    <t>Liczba planowanych/zrealizowanych zadań (w szt.)</t>
  </si>
  <si>
    <t>Zwiększenie efektywności nadzoru nad oddziaływaniem górnictwa na środowisko</t>
  </si>
  <si>
    <t>Liczba aktualizacji wytypowanych rejonów o najbardziej szkodliwym oddziaływaniu górnictwa na powierzchnię oraz wymagajacych szczególnej ochrony (co 3 miesiące) 
(w szt.)</t>
  </si>
  <si>
    <t>W - Powierzchnia obszarów chronionych w parkach krajobrazowych (w ha)</t>
  </si>
  <si>
    <t>5.124.902,9</t>
  </si>
  <si>
    <t>5.010.532,8</t>
  </si>
  <si>
    <t>12.2.</t>
  </si>
  <si>
    <t>Ograniczenie emisji zanieczyszczeń do powietrza</t>
  </si>
  <si>
    <t>Odsetek stref z przekroczeniami poziomów substancji w powietrzu w relacji do ogólnej liczby stref w Polsce (w %)</t>
  </si>
  <si>
    <t>73,99%</t>
  </si>
  <si>
    <t>Ilość ograniczonej lub unikniętej emisji dwutlenku węgla 
(w Mg/rok)</t>
  </si>
  <si>
    <t>Poziom emisji CO2 (w Mg/rok)</t>
  </si>
  <si>
    <t>Inwestycja w trakcie realizacji</t>
  </si>
  <si>
    <t>99,99%</t>
  </si>
  <si>
    <t>88,63%</t>
  </si>
  <si>
    <t>519620,27</t>
  </si>
  <si>
    <t>76,0</t>
  </si>
  <si>
    <t>91,3</t>
  </si>
  <si>
    <t>65,33%</t>
  </si>
  <si>
    <t>Liczba planowanych/zrealizowanych zadań</t>
  </si>
  <si>
    <t>W - Stosunek liczby stref, w których zostały przekroczone poziomy norm emisji zanieczyszczeń do liczby stref ujętych w programie/programach poprawy jakości powietrza (w %)</t>
  </si>
  <si>
    <t>Ograniczenie emisji gazów cieplarnianych, poprawa jakosci powietrza</t>
  </si>
  <si>
    <t>Ilość zrealizowanych projektów termomodernizacji budynków (w szt.)</t>
  </si>
  <si>
    <t>12.3.</t>
  </si>
  <si>
    <t>Rozpoznawanie budowy geologicznej kraju pod kątem możliwości zaopatrzenia ludności oraz sektorów gospodarczych w kopaliny i wody podziemne wraz z ich ochroną</t>
  </si>
  <si>
    <t>Liczba wykonanych egzemplarzy opracowań geologicznych (w szt.)</t>
  </si>
  <si>
    <t>1</t>
  </si>
  <si>
    <t>99,56%</t>
  </si>
  <si>
    <t>599290,02</t>
  </si>
  <si>
    <t>Liczba wydanych koncesji i decyzji zmieniających koncesje na działalność określoną w ustawie Prawo geologiczne i górnicze w stosunku do liczby wydanych koncesji i decyzji zmieniających koncesje w roku poprzednim (w szt./szt.)</t>
  </si>
  <si>
    <t>135/212</t>
  </si>
  <si>
    <t>83/212</t>
  </si>
  <si>
    <t>W - Stosunek liczby gmin, w których przeprowadzono inwentaryzację zasobów geologicznych do ogólnej liczby gmin w województwie (w %)</t>
  </si>
  <si>
    <t>42,12</t>
  </si>
  <si>
    <t>38,02</t>
  </si>
  <si>
    <t>12.4.</t>
  </si>
  <si>
    <t>99,67%</t>
  </si>
  <si>
    <t>97,26%</t>
  </si>
  <si>
    <t>231858,45</t>
  </si>
  <si>
    <t>Zapewnienie racjonalnej gospodarki odpadami</t>
  </si>
  <si>
    <t>Odsetek gmin, które wdrożyły system selektywnego zbierania odpadów u źródła w relacji do gmin ogółem w kraju (w %)</t>
  </si>
  <si>
    <t>W - Zapewnienie właściwych kwalifikacji osób uprawnionych do prowadzenia składowisk odpadów</t>
  </si>
  <si>
    <t>W - Stosunek liczby osób posiadających uprawnienia do prowadzenia składowisk odpadów do liczby regionów gospodarowania odpadami (w os.)</t>
  </si>
  <si>
    <t>563/68</t>
  </si>
  <si>
    <t>554/73</t>
  </si>
  <si>
    <t>12.5.</t>
  </si>
  <si>
    <t>97,78%</t>
  </si>
  <si>
    <t>58636152,58</t>
  </si>
  <si>
    <t>Zwiększenie bezpieczeństwa powodziowego mieszkańców</t>
  </si>
  <si>
    <t>Stopień zaawansowania prac nad opracowaniem planów zarządzania ryzykiem powodziowym (w %)</t>
  </si>
  <si>
    <t>242372946,57</t>
  </si>
  <si>
    <t>Liczba osób objętych ochroną przeciwpowodziową (w os.)</t>
  </si>
  <si>
    <t>65.557</t>
  </si>
  <si>
    <t>W - Stosunek liczby ludności województwa objętej programem do liczby ludności województwa, która pozostaje na obszarze zagrożonym (w %)</t>
  </si>
  <si>
    <t>28,26</t>
  </si>
  <si>
    <t>85,90</t>
  </si>
  <si>
    <t>12.6.</t>
  </si>
  <si>
    <t>98,66%</t>
  </si>
  <si>
    <t>99,21%</t>
  </si>
  <si>
    <t>24684272,35</t>
  </si>
  <si>
    <t>Ochrona stanu środowiska poprzez działania kontrolne, monitorujące oraz przeciwdziałające zagrożeniom środowiska</t>
  </si>
  <si>
    <t>Stopień zrealizowanych 1) ocen, 2) raportów, 3) sprawozdań w zakresie ochrony środowiska (w %)</t>
  </si>
  <si>
    <t>1) 100
2) 100
3) 100</t>
  </si>
  <si>
    <t>Liczba jednostek zakupionego sprzętu (w szt.)</t>
  </si>
  <si>
    <t>W - Stosunek liczby skontrolowanych podmiotów przestrzegających przepisy i warunki korzystania ze środowiska do ogólnej liczby skontrolowanych podmiotów (w %)</t>
  </si>
  <si>
    <t>53,84</t>
  </si>
  <si>
    <t>55,92</t>
  </si>
  <si>
    <t>12.7.</t>
  </si>
  <si>
    <t>96,16%</t>
  </si>
  <si>
    <t>11516395,89</t>
  </si>
  <si>
    <t>Zapewnienie bezpieczeństwa ekologicznego kraju i tworzenia podstaw do zrównoważonego rozwoju społeczno-gospodarczego</t>
  </si>
  <si>
    <t>Liczba mieszkańców, którzy uzyskali możliwość podłączenia do sieci kanalizacyjnej w danym roku (w os.)</t>
  </si>
  <si>
    <t>1.135.000</t>
  </si>
  <si>
    <t>903.150</t>
  </si>
  <si>
    <t>W - Kształtowanie świadomości ekologicznej mieszkańców</t>
  </si>
  <si>
    <t>W - Liczba działań edukacyjno-promocyjnych związanych z realizacją polityki ekologicznej państwa (w szt.)</t>
  </si>
  <si>
    <t>7.853</t>
  </si>
  <si>
    <t>7.858</t>
  </si>
  <si>
    <t>13.</t>
  </si>
  <si>
    <t>13.1.</t>
  </si>
  <si>
    <t>Umożliwienie osobom i rodzinom przezwyciężenia trudnych sytuacji życiowych</t>
  </si>
  <si>
    <t>Liczba lokali i miejsc noclegowych tworzonych w ramach rządowego programu wsparcia budownictwa dla najuboższych (w szt.)</t>
  </si>
  <si>
    <t>1.600</t>
  </si>
  <si>
    <t>2.429</t>
  </si>
  <si>
    <t>82,12%</t>
  </si>
  <si>
    <t>Liczba wniosków złożonych przez osoby uprawnione do korzystania z pomocy dla weteranów rozpatrzonych w terminach określonych w aktach prawnych do ogólnej liczby złożonych wniosków (w %)</t>
  </si>
  <si>
    <t>93,00%</t>
  </si>
  <si>
    <t>99,73%</t>
  </si>
  <si>
    <t>441903,04</t>
  </si>
  <si>
    <t>Stosunek liczby osób korzystających z pomocy niepieniężnej do ogólnej liczby osób korzystających z pomocy społecznej (w %)</t>
  </si>
  <si>
    <t>61,88%</t>
  </si>
  <si>
    <t>W - Stosunek liczby osób korzystających z różnych form pomocy do ogólnej liczby mieszkańców w województwie (w %)</t>
  </si>
  <si>
    <t>6,2</t>
  </si>
  <si>
    <t>6,5</t>
  </si>
  <si>
    <t>13.2.</t>
  </si>
  <si>
    <t>Sąd Najwyższy</t>
  </si>
  <si>
    <t>04</t>
  </si>
  <si>
    <t>98,87%</t>
  </si>
  <si>
    <t>Zapewnienie środków dla osób uprawnionych do korzystania ze swiadczeń z systemu ubezpieczeń społecznych oraz zaopatrzenia emerytalnego.</t>
  </si>
  <si>
    <t>Liczba świadczeniobiorców przypadająca na 1 osobę obsługującą system świadczeń (w os.)</t>
  </si>
  <si>
    <t>Naczelny Sąd Administracyjny</t>
  </si>
  <si>
    <t>05</t>
  </si>
  <si>
    <t>99,55%</t>
  </si>
  <si>
    <t>Zapewnienie środków dla osób uprawnionych do korzystania ze świadczeń wynikających z instytucji stanu spoczynku</t>
  </si>
  <si>
    <t>Liczba sędziów w stanie spoczynku i uprawnień rodzinnychprzypadająca na 100 sędziów czynnych zawodowo (w os.)</t>
  </si>
  <si>
    <t>30,3</t>
  </si>
  <si>
    <t>28,92</t>
  </si>
  <si>
    <t>99,47%</t>
  </si>
  <si>
    <t>Zapewnienie środków dla osób uprawnionych do korzystania ze świadczeń z systemu ubezpieczeń społecznych oraz z zaopatreznia społecznego</t>
  </si>
  <si>
    <t>Liczba świadczeń wyrażona (w szt.)</t>
  </si>
  <si>
    <t>Zapewnienie środków dla osób uprawnionych do korzystania ze świadczeń z systemu ubezpieczeń społecznych oraz zaopatrzenia społecznego</t>
  </si>
  <si>
    <t>Liczba uprawnionych do uposażenia w stanie spoczynku lub uposażenia rodzinnego przypadających na 100 czynnych prokuratorów (w os.)</t>
  </si>
  <si>
    <t>35,43</t>
  </si>
  <si>
    <t>38,39</t>
  </si>
  <si>
    <t>99,06%</t>
  </si>
  <si>
    <t>6758,88</t>
  </si>
  <si>
    <t>Liczba uprawnionych do stanu spoczynku oraz liczba uprawnionych do uposażenia rodzinnego przypadających na 100 czynnych sędziów (w os.)</t>
  </si>
  <si>
    <t>2334549,72</t>
  </si>
  <si>
    <t>Liczba postępowań w sprawie ustalenia prawa do zaopatrzenia emerytalnego zakończonych w ustawowo określonym terminie do liczby wniosków złożonych przez osoby uprawnione (w %)</t>
  </si>
  <si>
    <t>1689871,38</t>
  </si>
  <si>
    <t>Relacja kosztów obsługi wypłaty świadczeń społecznych dla funkcjonariuszy Służby Więziennej i członków ich rodzin do kwoty wypłaconych świadczeń</t>
  </si>
  <si>
    <t>0,0045</t>
  </si>
  <si>
    <t>0,0043</t>
  </si>
  <si>
    <t>54131011,78</t>
  </si>
  <si>
    <t>Liczba emerytów i rencistów przypadających na 1 pracownika organu emerytalnego w przeliczeniu na pełne etaty (w os.)</t>
  </si>
  <si>
    <t>&lt; 560</t>
  </si>
  <si>
    <t>301204,97</t>
  </si>
  <si>
    <t>Stosunek liczby osób objętych ubezpieczeniem emerytalnym i rentowym w systemie powszechnym do liczby osób w wieku produkcyjnym</t>
  </si>
  <si>
    <t>0,60</t>
  </si>
  <si>
    <t>0,62</t>
  </si>
  <si>
    <t>Wskaźnik terminowości realizacji wniosków emerytalno-rentowych</t>
  </si>
  <si>
    <t>&gt;0,99</t>
  </si>
  <si>
    <t>1,0</t>
  </si>
  <si>
    <t>Zakład Ubezpieczeń Społecznych</t>
  </si>
  <si>
    <t>99,83%</t>
  </si>
  <si>
    <t>Wskaźnik ściągalności składek na ubezpieczenia społeczne (w %)</t>
  </si>
  <si>
    <t>98,5</t>
  </si>
  <si>
    <t>99,3</t>
  </si>
  <si>
    <t>2285002,7</t>
  </si>
  <si>
    <t>Wskaźnik liczby świadczeniobiorców przypadających na 1 etat obsługi (w os.)</t>
  </si>
  <si>
    <t>273,02</t>
  </si>
  <si>
    <t>318,22</t>
  </si>
  <si>
    <t>13.3.</t>
  </si>
  <si>
    <t>98,58%</t>
  </si>
  <si>
    <t>13405,83</t>
  </si>
  <si>
    <t>Zapewnienie kombatantom i osobom represjonowanym należnej pomocy i opieki</t>
  </si>
  <si>
    <t>Liczba osób korzystających z dodatku kombatanckiego 
(w tys.)</t>
  </si>
  <si>
    <t>110,1</t>
  </si>
  <si>
    <t>110,6</t>
  </si>
  <si>
    <t>54,57%</t>
  </si>
  <si>
    <t>836108,22</t>
  </si>
  <si>
    <t>Odsetek rozstrzygniętych spraw dotyczących kombatantów i innych osób uprawnionych w terminie do 20 dni (w %)</t>
  </si>
  <si>
    <t>92,00</t>
  </si>
  <si>
    <t>72,21</t>
  </si>
  <si>
    <t>13.4.</t>
  </si>
  <si>
    <t>Systemowe wsparcie rodzin w funkcji socjalnej, wychowawczej i opiekuńczej</t>
  </si>
  <si>
    <t>Wysokość wydatków budżetu państwa na dziecko w wieku do ukończenia 24 roku życia (w zł)</t>
  </si>
  <si>
    <t>1 079</t>
  </si>
  <si>
    <t>1 078 (dane wstępne)</t>
  </si>
  <si>
    <t>89,72%</t>
  </si>
  <si>
    <t>95,57%</t>
  </si>
  <si>
    <t>150939,51</t>
  </si>
  <si>
    <t>W - Stosunek liczby osób korzystających z różnych form pomocy w ramach systemu wspierania rodziny do ogólnej liczby mieszkańców w województwie (w %)</t>
  </si>
  <si>
    <t>9,99</t>
  </si>
  <si>
    <t>10,21</t>
  </si>
  <si>
    <t>13.5.</t>
  </si>
  <si>
    <t>96,37%</t>
  </si>
  <si>
    <t>Zwiększanie aktywności społecznej w funkcjonowaniu państwa w zakresie dialogu obywatelskiego</t>
  </si>
  <si>
    <t>Liczba zadań publicznych z obszaru obronności państwa zleconych do realizacji przez Ministra Obrony Narodowej organizacjom pozarządowym w stosunku do ogólnej liczby zgłoszonych projektów (w %)</t>
  </si>
  <si>
    <t>Liczba obszarów tematycznych, w ramach których zostaną wypracowane narzędzia i rekomendacje  w dziedzinie ekonomii społecznej (w szt.)</t>
  </si>
  <si>
    <t>97,94%</t>
  </si>
  <si>
    <t>46,76%</t>
  </si>
  <si>
    <t>125656,97</t>
  </si>
  <si>
    <t>Liczba organizacji pozarządowych w Polsce (w szt.)</t>
  </si>
  <si>
    <t>108.847</t>
  </si>
  <si>
    <t>112.411</t>
  </si>
  <si>
    <t>14.</t>
  </si>
  <si>
    <t>14.1.</t>
  </si>
  <si>
    <t>99,93%</t>
  </si>
  <si>
    <t>69207,95</t>
  </si>
  <si>
    <t>Zmniejszanie bezrobocia</t>
  </si>
  <si>
    <t>Liczba wniosków o udzielenie pomocy rekonwersyjnej w zakresie przekwalifikowania zawodowego rozpatrzonych w ustawowym terminie do liczby wniosków złożonych przez osoby uprawnione (w %)</t>
  </si>
  <si>
    <t>96,20%</t>
  </si>
  <si>
    <t>97,17%</t>
  </si>
  <si>
    <t>3090977,26</t>
  </si>
  <si>
    <t>Liczba osób objętych aktywnymi programami rynku pracy 
(w os.)</t>
  </si>
  <si>
    <t>535.686</t>
  </si>
  <si>
    <t>516.515</t>
  </si>
  <si>
    <t>Liczba osób młodych objętych wsparciem w ramach PO WER (w os.)</t>
  </si>
  <si>
    <t>127809,02</t>
  </si>
  <si>
    <t>94,36%</t>
  </si>
  <si>
    <t>W - Zapewnienie skutecznego i efektywnego nadzoru nad działalnością publicznych służb zatrudnienia i przestrzeganiem standardów usług na rynku pracy</t>
  </si>
  <si>
    <t>W - Stosunek liczby utrzymanych w mocy aktów administracyjnych wydanych w I instancji do liczby wszystkich złożonych odwołań (w %)</t>
  </si>
  <si>
    <t>76,6</t>
  </si>
  <si>
    <t>75,2</t>
  </si>
  <si>
    <t>14.2.</t>
  </si>
  <si>
    <t>Państwowa Inspekcja Pracy</t>
  </si>
  <si>
    <t>98,80%</t>
  </si>
  <si>
    <t>16673241,87</t>
  </si>
  <si>
    <t>Doprowadzenie warunków pracy w kontrolowanych zakładach do zgodności z przepisami prawa pracy</t>
  </si>
  <si>
    <t>Odsetek kontroli zakończonych wydaniem nakazu stwierdzających naruszenie przepisów prawa pracy (w %)</t>
  </si>
  <si>
    <t>62</t>
  </si>
  <si>
    <t>62,46</t>
  </si>
  <si>
    <t>99,09%</t>
  </si>
  <si>
    <t>417490,87</t>
  </si>
  <si>
    <t>Ochrona roszczeń pracowniczych</t>
  </si>
  <si>
    <t>Liczba osób, którym wypłacono świadczenia z Funduszu Gwarantowanych Świadczeń Pracowniczych (w os.)</t>
  </si>
  <si>
    <t>34.346</t>
  </si>
  <si>
    <t>18.966</t>
  </si>
  <si>
    <t>Poprawa bezpieczeństwa i warunków pracy</t>
  </si>
  <si>
    <t>14.3.</t>
  </si>
  <si>
    <t>98,82%</t>
  </si>
  <si>
    <t>227113,78</t>
  </si>
  <si>
    <t>Zwiększanie roli dialogu i partnerstwa społecznego w rozwiązywaniu problemów społeczno-gospodarczych</t>
  </si>
  <si>
    <t>Liczba podmiotów administracji publicznej i spoza niej, w tym partnerów społeczno-gospodarczych, z którymi utrzymywana jest współpraca w obszarze rozwoju dialogu i partnerstwa społecznego (w szt.)</t>
  </si>
  <si>
    <t>W - Stosunek liczby inicjatyw społeczno-gospodarczych koordynowanych przez Wojewodę do liczby inicjatyw społeczno-gospodarczych zgłoszonych do Wojewódzkiej Komisji Dialogu Społecznego (w %)</t>
  </si>
  <si>
    <t>49,3</t>
  </si>
  <si>
    <t>52,8</t>
  </si>
  <si>
    <t>15.</t>
  </si>
  <si>
    <t>15.1.</t>
  </si>
  <si>
    <t>Zapewnienie Polsce sprzyjających warunków rozwoju i odpowiedniej pozycji na arenie międzynarodowej</t>
  </si>
  <si>
    <t>Liczba organizacji międzynarodowych na rzecz których Ministerstwo opłaca składki (w szt.)</t>
  </si>
  <si>
    <t>Udział MEN w inicjatywach międzynarodowych w obszarze oświaty i wychowania (w tym UE) (w %)</t>
  </si>
  <si>
    <t>80,0</t>
  </si>
  <si>
    <t>88,8</t>
  </si>
  <si>
    <t>99,81%</t>
  </si>
  <si>
    <t>Poziom wywiązywania się ze zobowiązań wynikających z Konstytucji Międzynarodowej Organizacji Pracy (MOP) 
(w %)</t>
  </si>
  <si>
    <t>8329966,83</t>
  </si>
  <si>
    <t>Odsetek składek uregulowanych w terminie (w %)</t>
  </si>
  <si>
    <t>99,03%</t>
  </si>
  <si>
    <t>16857584,23</t>
  </si>
  <si>
    <t>Liczba wizyt na wysokim szczeblu w Polsce (prezydent, premier, minister SZ) (w szt.)</t>
  </si>
  <si>
    <t>55861,45</t>
  </si>
  <si>
    <t>Liczba sankcji za niewywiązanie się ze zobowiązań jako członka organizacji międzynarodowej (w szt.)</t>
  </si>
  <si>
    <t>15.2.</t>
  </si>
  <si>
    <t>99,41%</t>
  </si>
  <si>
    <t>2607876,65</t>
  </si>
  <si>
    <t>Zapewnienie wysokiego poziomu bezpieczeństwa zewnętrznego RP</t>
  </si>
  <si>
    <t>Stopień wykonania zaplanowanych zadań związanych z zapewnieniem wysokiego poziomu bezpieczeństwa zewnętrznego państwa (w %)</t>
  </si>
  <si>
    <t>15.3.</t>
  </si>
  <si>
    <t>97,39%</t>
  </si>
  <si>
    <t>5455129,68</t>
  </si>
  <si>
    <t>Ochrona obywateli RP za granicą</t>
  </si>
  <si>
    <t>Dynamika liczby czynności konsularnych dotyczących obywateli polskich (w %)</t>
  </si>
  <si>
    <t>100,22</t>
  </si>
  <si>
    <t>104,95</t>
  </si>
  <si>
    <t>24410,72</t>
  </si>
  <si>
    <t>Ochrona interesów obywateli RP za granicą</t>
  </si>
  <si>
    <t>Liczba  postępowań przed TSUE w zakresie działu zdrowie  przeciwko Polsce (w szt.)</t>
  </si>
  <si>
    <t>15.4.</t>
  </si>
  <si>
    <t>94,58%</t>
  </si>
  <si>
    <t>14851,46</t>
  </si>
  <si>
    <t>Umocnienie wizerunku Polski jako kraju pomyślnej transformacji ustrojowej, państwa nowoczesnego i ważnego członka UE i NATO</t>
  </si>
  <si>
    <t>Liczba studentów z krajów UE przyjeżdzających do Polski w ramach programu Erasmus + (w os.)</t>
  </si>
  <si>
    <t>8.300</t>
  </si>
  <si>
    <t>11.693</t>
  </si>
  <si>
    <t>98,43%</t>
  </si>
  <si>
    <t>888449,34</t>
  </si>
  <si>
    <t>Umocnienie wizerunku Polski jako kraju pomyśłnej transformacji ustrojowej, państwa nowoczesnego i ważnego członka UE i NATO</t>
  </si>
  <si>
    <t>Ocena wizerunku Polski w mediach międzynarodowych przez placówki</t>
  </si>
  <si>
    <t>15.5.</t>
  </si>
  <si>
    <t>91,25%</t>
  </si>
  <si>
    <t>Wzrost znaczenia Polski jako kraju przyczyniającego się do rozwoju społeczno-gospodarczego oraz umacniania demokracji i przestrzegania praw człowieka na świecie</t>
  </si>
  <si>
    <t>Liczba przeszkolonych osób (liderów, trenerów, nauczycieli) (w os.)</t>
  </si>
  <si>
    <t>91,43%</t>
  </si>
  <si>
    <t>Stopień realizacji przedsięwzięć rozwojowych (w %)</t>
  </si>
  <si>
    <t>99,13%</t>
  </si>
  <si>
    <t>421284,94</t>
  </si>
  <si>
    <t>Stopień realizacji przedsięwzięć rozwojowych oraz promujących demokrację i prawa człowieka (w %)</t>
  </si>
  <si>
    <t>94,5</t>
  </si>
  <si>
    <t>94,47%</t>
  </si>
  <si>
    <t>4743,33</t>
  </si>
  <si>
    <t>Odsetek liczby przyjętych do realizacji wniosków projektowych pomocy rozwojowej w ramach priorytetu "Zdrowie" w relacji do wniosków złożonych (w %)</t>
  </si>
  <si>
    <t>15.6.</t>
  </si>
  <si>
    <t>Zapewnienie jak najlepszej i spójnej realizacji interesów Polski na forum międzynarodowym</t>
  </si>
  <si>
    <t>Stopień wywiązywania się przez MEN z zobowiązań wobec instytucji UE (w %)</t>
  </si>
  <si>
    <t>21</t>
  </si>
  <si>
    <t>59221,91</t>
  </si>
  <si>
    <t>Udział reprezentantów MPiPS w spotkaniach i posiedzeniach w ramach procesu decyzyjnego Unii Europejskiej w stosunku do ich liczby (w %)</t>
  </si>
  <si>
    <t>96,93%</t>
  </si>
  <si>
    <t>312839,28</t>
  </si>
  <si>
    <t>Liczba zrealizowanych inicjatyw międzynarodowych z zakresu bezpieczeństwa wewnętrznego (w szt.)</t>
  </si>
  <si>
    <t>95,96%</t>
  </si>
  <si>
    <t>45929,84</t>
  </si>
  <si>
    <t>96,36</t>
  </si>
  <si>
    <t>99,10%</t>
  </si>
  <si>
    <t>681277,34</t>
  </si>
  <si>
    <t>Ocena realizacji celów polskiej polityki zagranicznej (skala ocen (2-5), gdzie 5-ocena bardzo dobra, 4- ocena dobra, 3-ocena dostateczne, 2-ocena negatywna)</t>
  </si>
  <si>
    <t>98,41%</t>
  </si>
  <si>
    <t>37874,78</t>
  </si>
  <si>
    <t>Liczba przedstawiceli MZ w polskich placówkach dyplomatycznych przy organizacjach międzynarodowych lub ich agendach (w os.)</t>
  </si>
  <si>
    <t>70,49%</t>
  </si>
  <si>
    <t>16.</t>
  </si>
  <si>
    <t>16.1.</t>
  </si>
  <si>
    <t>99,27%</t>
  </si>
  <si>
    <t>205187,84</t>
  </si>
  <si>
    <t>Poprawa obsługi administracyjnej obywatela</t>
  </si>
  <si>
    <t>Odsetek skarg i wniosków nadesłanych do PRM i KPRM rozpatrzonych przed terminem wynikającym z KPA (w %)</t>
  </si>
  <si>
    <t>≥88,00</t>
  </si>
  <si>
    <t>68,84</t>
  </si>
  <si>
    <t>82,55%</t>
  </si>
  <si>
    <t>93,95%</t>
  </si>
  <si>
    <t>114602,37</t>
  </si>
  <si>
    <t>Liczba świadczonych usług elektronicznych przez jednostki administracji publicznej umieszczonych na ePUAP (w szt.)</t>
  </si>
  <si>
    <t>1.339</t>
  </si>
  <si>
    <t>6.778</t>
  </si>
  <si>
    <t>81,27%</t>
  </si>
  <si>
    <t>80,39%</t>
  </si>
  <si>
    <t>34456,54</t>
  </si>
  <si>
    <t>Liczba podmiotów publicznych określonych w ustawie o informatyzacji podmiotów publicznych realizujących zadania publiczne drogą elektroniczną (w szt.)</t>
  </si>
  <si>
    <t>13.800</t>
  </si>
  <si>
    <t>15.787</t>
  </si>
  <si>
    <t>36,81%</t>
  </si>
  <si>
    <t>1) Liczba przeprowadzonych szkoleń (w szt.)
2) Liczba osób objętych szkoleniem (w os.)</t>
  </si>
  <si>
    <t>1) 47 
2) 135</t>
  </si>
  <si>
    <t>95,32%</t>
  </si>
  <si>
    <t>4203792,48</t>
  </si>
  <si>
    <t>Czas personalizacji dokumentów tożsamości (w dniach)</t>
  </si>
  <si>
    <t>4,87</t>
  </si>
  <si>
    <t>W - Stosunek liczby skarg uznanych za zasadne do liczby skarg ogółem (w %)</t>
  </si>
  <si>
    <t>8,27</t>
  </si>
  <si>
    <t>16.2.</t>
  </si>
  <si>
    <t>Zachowanie i rozwój tożsamości kulturowej mniejszości narodowych i etnicznych</t>
  </si>
  <si>
    <t>Liczba uczniów objętych działaniami na rzecz wspomagania oświaty dla mniejszości narodowych i etnicznych do ogólnej liczby uczniów mniejszości w Polsce (w %)</t>
  </si>
  <si>
    <t>5,0</t>
  </si>
  <si>
    <t>7,8</t>
  </si>
  <si>
    <t>32770,49</t>
  </si>
  <si>
    <t>Liczba odbiorców zadań realizowanych na rzecz podtrzymania i rozwoju tożsamości kulturowej mniejszości narodowych i etnicznych w stosunku do liczby osób należących do tych mniejszości (w %)</t>
  </si>
  <si>
    <t>5,4</t>
  </si>
  <si>
    <t>6,1</t>
  </si>
  <si>
    <t>W - Stosunek liczby projektów na rzecz mniejszości narodowych i etnicznych realizowanych przez Wojewodę do wszystkich projektów zgłoszonych Wojewodzie (w %)</t>
  </si>
  <si>
    <t>57,30</t>
  </si>
  <si>
    <t>73,34</t>
  </si>
  <si>
    <t>16.3.</t>
  </si>
  <si>
    <t>98,47%</t>
  </si>
  <si>
    <t>Zagwarantowanie członkom wspólnot religijnych poszanowania wolności sumienia i wyznania</t>
  </si>
  <si>
    <t>Ilość przedsięwzięć duszpasterskich zrealizowanych w danym roku do ilości przedsięwzięć duszpasterskich zrealizowanych w roku poprzednim (w %)</t>
  </si>
  <si>
    <t>OPWP 99
POWP 100
EDW 100</t>
  </si>
  <si>
    <t>10606622,72</t>
  </si>
  <si>
    <t>Liczba rozwiązań spraw z zakresu stosunków pomiędzy Państwem a Kościołami i związkami wyznaniowymi w stosunku do ogólnej liczby spraw zgłoszonych (w %)</t>
  </si>
  <si>
    <t>W - Zapewnienie sprawnego i prawidłowego wykonywania ustawowych zadań wojewody względem kościołów  i związków wyznaniowych</t>
  </si>
  <si>
    <t>W - Liczba rozpatrzonych spraw z zakresu utrzymania stosunków między Państwem, a kościołami i związkami wyznaniowymi (w szt.)</t>
  </si>
  <si>
    <t>2.790</t>
  </si>
  <si>
    <t>2.717</t>
  </si>
  <si>
    <t>16.4.</t>
  </si>
  <si>
    <t>26664,43</t>
  </si>
  <si>
    <t>Wspieranie potencjału Polonii i Polaków za granicą przy jej wykorzystaniu dla promocji i budowy pozytywnego wizerunku Polski w świecie</t>
  </si>
  <si>
    <t>Odsetek godzin w roku, w których Centralny Rejestr przyznanych oraz unieważnionych Kart Polaka był dostępny dla użytkowników (w %)</t>
  </si>
  <si>
    <t>≥98,0</t>
  </si>
  <si>
    <t>99,6</t>
  </si>
  <si>
    <t>Liczba ostatecznych beneficjentów działań edukacyjnych wpierających Polonię i Polaków za granicą (w os.)</t>
  </si>
  <si>
    <t>8.213</t>
  </si>
  <si>
    <t>1450,25</t>
  </si>
  <si>
    <t>Liczba stypendiów przyznanych osobom pochodzenia polskiego studiującym w krajach swojego zamieszkania 
(w szt.)</t>
  </si>
  <si>
    <t>97,18%</t>
  </si>
  <si>
    <t>323136,88</t>
  </si>
  <si>
    <t>Udział procentowy projektów ocenionych na poziomie bardzo dobry i dobry wśród projektów wyłonionych w postępowaniu dotacyjnym, których celem jest współpraca z Polonią i Polakami za granicą w dziedzinie edukacji, kultury, mediów polonijnych, rozwój więzi z Polską oraz wsparcia praw i dzialalności diaspory w krajach zamieszkania (w %)</t>
  </si>
  <si>
    <t>16.5.</t>
  </si>
  <si>
    <t>Rzecznik Praw Obywatelskich</t>
  </si>
  <si>
    <t>08</t>
  </si>
  <si>
    <t>95,86%</t>
  </si>
  <si>
    <t>2037865,53</t>
  </si>
  <si>
    <t>Przeciwdziałanie i zapobieganie naruszeniom wolności i praw człowieka i obywatela</t>
  </si>
  <si>
    <t>Liczba wystąpień generalnych RPO pozytywnie zakończonych w stosunku do liczby wystąpień generalnych RPO skierowanych i zakończonych w okresie sprawozdawczym (w %)</t>
  </si>
  <si>
    <t>60</t>
  </si>
  <si>
    <t>59</t>
  </si>
  <si>
    <t>Generalny Inspektor Ochrony Danych Osobowych</t>
  </si>
  <si>
    <t>95,37%</t>
  </si>
  <si>
    <t>735957,53</t>
  </si>
  <si>
    <t>Zwiększenie bezpieczeństwa danych osobowych</t>
  </si>
  <si>
    <t>Stosunek liczby wykonanych decyzji przywracających stan zgodny z prawem do liczby wydanych przez GIODO decyzji dotycących oceny funkcjonowania systemu ochrony danych osobowych (w %)</t>
  </si>
  <si>
    <t xml:space="preserve">100 </t>
  </si>
  <si>
    <t xml:space="preserve">95,3 </t>
  </si>
  <si>
    <t>Rzecznik Praw Dziecka</t>
  </si>
  <si>
    <t>367288,55</t>
  </si>
  <si>
    <t>Ochrona i promocja praw dziecka</t>
  </si>
  <si>
    <t>Liczba spraw rozpatrzonych w stosunku do ogólnej liczby spraw (w %)</t>
  </si>
  <si>
    <t>77</t>
  </si>
  <si>
    <t>92</t>
  </si>
  <si>
    <t>Rzecznik Praw Pacjenta</t>
  </si>
  <si>
    <t>544116,89</t>
  </si>
  <si>
    <t>Liczba spraw rozstrzygniętych w danym roku do liczby spraw wpływających do Rzecznika Praw Pacjenta w danym roku (w %)</t>
  </si>
  <si>
    <t xml:space="preserve">89,7 </t>
  </si>
  <si>
    <t xml:space="preserve">99,7 </t>
  </si>
  <si>
    <t>16.6.</t>
  </si>
  <si>
    <t xml:space="preserve">Samorządowe Kolegium Odwoławcze </t>
  </si>
  <si>
    <t>86</t>
  </si>
  <si>
    <t>Kontrola instancyjna i pozainstancyjna orzeczeń administracyjnych organów jednostek samorządu terytorialnego oraz rozpatrywanie wniosków dotyczących opłat rocznych za użytkowanie wieczyste nieruchomości gruntowych</t>
  </si>
  <si>
    <t>Odsetek spraw rozpatrzonych w ogólnej liczbie spraw ujętych w ewidencji w okresie sprawozdawczym (w %)</t>
  </si>
  <si>
    <r>
      <t>46</t>
    </r>
    <r>
      <rPr>
        <sz val="8"/>
        <rFont val="Calibri"/>
        <family val="2"/>
        <charset val="238"/>
      </rPr>
      <t>~</t>
    </r>
    <r>
      <rPr>
        <sz val="8"/>
        <rFont val="Arial CE"/>
        <charset val="238"/>
      </rPr>
      <t>97</t>
    </r>
  </si>
  <si>
    <t>55~98</t>
  </si>
  <si>
    <t>16.7.</t>
  </si>
  <si>
    <t>48,51%</t>
  </si>
  <si>
    <t>55,36%</t>
  </si>
  <si>
    <t>Zwiększenie poziomu informatyzacji podmiotów realizujących zadania publiczne oraz wzrost świadomości społeczeństwa informacyjnego</t>
  </si>
  <si>
    <t>Liczba wspólnych inicjatyw instytucji administracji publicznej związanych z wymianą dobrych praktyk z zakresu rozwoju polskiej informatyki administracji publicznej oraz podnoszenia kompetencji cyfrowych w administracji (w szt.)</t>
  </si>
  <si>
    <t>85,34%</t>
  </si>
  <si>
    <t>96,73%</t>
  </si>
  <si>
    <t>1627270,46</t>
  </si>
  <si>
    <t>Zwiększenie poziomu informatyzacji podmiotów realizujących zadania publiczne oraz wzrost  świadomości spoleczeństwa informacyjnego</t>
  </si>
  <si>
    <t>Liczba nowych kont założonych na platformie ePUAP w ciągu roku (w szt)</t>
  </si>
  <si>
    <t>285.155</t>
  </si>
  <si>
    <t>384.474</t>
  </si>
  <si>
    <t>81,58%</t>
  </si>
  <si>
    <t>516645,52</t>
  </si>
  <si>
    <t>Relacja liczby użytkowników elektronicznych centralnych rejestrów prowadzonych przez MSW w danym roku w stosunku do roku bazowego (w %)</t>
  </si>
  <si>
    <t>109,00</t>
  </si>
  <si>
    <t>128,96</t>
  </si>
  <si>
    <t>86,77%</t>
  </si>
  <si>
    <t>Liczba realizowanych projektów (w szt.)</t>
  </si>
  <si>
    <t>97,25%</t>
  </si>
  <si>
    <t>Stopień objęcia systemem EOD centrali MSZ i placówek zagranicznych (w %)</t>
  </si>
  <si>
    <t>47</t>
  </si>
  <si>
    <t>29,24%</t>
  </si>
  <si>
    <t>27,12%</t>
  </si>
  <si>
    <t>1616583,28</t>
  </si>
  <si>
    <t>Stopień zaawansowania wytwarzania i utrzymywania systemów informacyjnych w zakresie ochrony zdrowia (w jednostkach efektywności)</t>
  </si>
  <si>
    <t>3.600</t>
  </si>
  <si>
    <t>3.231</t>
  </si>
  <si>
    <t>Wskaźnik dostępności stron internetowych systemów informatycznych umiejscowionych na stronie
internetowej RCL z wyłączeniem stron internetowych systemów dedykowanych do publikacji Dziennika Ustaw Rzeczypospolitej Polskiej oraz Dziennika Urzędowego Rzeczypospolitej Polski "Monitor Polski" (w %)</t>
  </si>
  <si>
    <t>&gt; 99</t>
  </si>
  <si>
    <t>99,99</t>
  </si>
  <si>
    <t>W - Stosunek liczby spraw możliwych do załatwienia drogą elektroniczną do wszystkich spraw (w %)</t>
  </si>
  <si>
    <t>17,0</t>
  </si>
  <si>
    <t>43,5</t>
  </si>
  <si>
    <t>17.</t>
  </si>
  <si>
    <t>17.1.</t>
  </si>
  <si>
    <t>95,78%</t>
  </si>
  <si>
    <t>99,87%</t>
  </si>
  <si>
    <t>Poprawa konkurencyjności regionów oraz spójności społeczno-gospodarczej i przestrzennej</t>
  </si>
  <si>
    <t>Liczba restaurowanych zabytków w ramach projektów RPO w danym roku współfinansowanych ze środków MKiDN 
(w szt.)</t>
  </si>
  <si>
    <t>98,96%</t>
  </si>
  <si>
    <t>Wartość środków certyfikowanych do Komisji Europejskiej do wartości alokacji na poziomie regionów (w %)</t>
  </si>
  <si>
    <t>17.2.</t>
  </si>
  <si>
    <t>69,55%</t>
  </si>
  <si>
    <t>Efektywne i sprawne wykorzystanie środków pochodzących z UE w ramach NSRO 2007-2015</t>
  </si>
  <si>
    <t>Ocena pracy IP II przez podmioty na rzecz których działa (ankieta, skala 1-4, gdzie 1 - ocena bardzo zła, 4 - ocena bardzo dobra)</t>
  </si>
  <si>
    <t>≥3,08</t>
  </si>
  <si>
    <t>3,68</t>
  </si>
  <si>
    <t>99,79%</t>
  </si>
  <si>
    <t>Wartość środków certyfikowanych do KE od początku realizacji POIiŚ 2007-2013 w ramach priorytetów transportowych (narastająco) do wartości alokacji przeznaczonej na te priorytety (w %)</t>
  </si>
  <si>
    <t>94,3</t>
  </si>
  <si>
    <t>95,31</t>
  </si>
  <si>
    <t>92,99%</t>
  </si>
  <si>
    <t>94,27%</t>
  </si>
  <si>
    <t>374952,58</t>
  </si>
  <si>
    <t>Wartość środków zakontraktowanych w stosunku do wartości alokacji EFRR dostępnych dla XI Priorytetu PIIiŚ 
(w %)</t>
  </si>
  <si>
    <t>98,10</t>
  </si>
  <si>
    <t>94,10%</t>
  </si>
  <si>
    <t>99,54%</t>
  </si>
  <si>
    <t>1021360,88</t>
  </si>
  <si>
    <t>Efektywne i sprawne wykorzystanie środków pochodząch z UE w ramach NSRO 2007-2013</t>
  </si>
  <si>
    <t>Liczba projektów rozliczonych w stosunku do liczby projektów zrealizowanych (w %)</t>
  </si>
  <si>
    <t>76,83</t>
  </si>
  <si>
    <t>47,74</t>
  </si>
  <si>
    <t>89,33%</t>
  </si>
  <si>
    <t>Wartość środków zakontraktowanych do wartości alokacji Priorytetu III PO KL (w %)</t>
  </si>
  <si>
    <t>93,63%</t>
  </si>
  <si>
    <t>95,02%</t>
  </si>
  <si>
    <t>733256,06</t>
  </si>
  <si>
    <t>Stopień realizacji celu finansowego liczony jako stosunek wartości złożonych do IZ Poświadczeń i deklaracji wydatków do celu finansowego w zakresie certyfikacji określonego na dany rok przez MIiR dla MPiPS (w %)</t>
  </si>
  <si>
    <t>96,13%</t>
  </si>
  <si>
    <t>562129,44</t>
  </si>
  <si>
    <t>Wartość środków certyfikowanych do KE do wartości alokacji w programach krajowych (w %)</t>
  </si>
  <si>
    <t>98,62%</t>
  </si>
  <si>
    <t>1808789,56</t>
  </si>
  <si>
    <t>95,3</t>
  </si>
  <si>
    <t>186734,21</t>
  </si>
  <si>
    <t>Procent realizacji certyfikacji wydatków kwalifikowanych poniesionych przez beneficjentów w sektorze środowiska (w %)</t>
  </si>
  <si>
    <t>Efektywne i sprawne wykorzystanie środków pochodzących z UE w ramach NSRO 2007-2013</t>
  </si>
  <si>
    <t>62,71%</t>
  </si>
  <si>
    <t>69814,27</t>
  </si>
  <si>
    <t>Stopień realizacji zadań finansowanych ze środków pomocy technicznej (w %)</t>
  </si>
  <si>
    <t>80,2</t>
  </si>
  <si>
    <t>W - Stosunek wartości wydatków poświadczonych od początku realizacji Regionalnego Programu Operacyjnego do wartości alokacji finansowej dla programu (w %)</t>
  </si>
  <si>
    <t>92,6</t>
  </si>
  <si>
    <t>93,0</t>
  </si>
  <si>
    <t>17.3.</t>
  </si>
  <si>
    <t>66,21%</t>
  </si>
  <si>
    <t>0,00%</t>
  </si>
  <si>
    <t>88855,23</t>
  </si>
  <si>
    <t>Sprawna realizacja i rozliczenie programów finansowanych z udziałem niepodlegających zwrotowi środków pomocowych państw EFTA oraz wymienionych w art. 5 ust. 3 pkt 6 ustawy o finansach publicznych</t>
  </si>
  <si>
    <t>Wartość środków zakontraktowanych w stosunku do wartości alokacji MF EOG i NMF (w %)</t>
  </si>
  <si>
    <t>87,76%</t>
  </si>
  <si>
    <t>147931,68</t>
  </si>
  <si>
    <t>Procent rozliczonych środków w stosunku do środków zakontraktowanych (w %)</t>
  </si>
  <si>
    <t>57,95</t>
  </si>
  <si>
    <t>50,06</t>
  </si>
  <si>
    <t>84,02%</t>
  </si>
  <si>
    <t>99,84%</t>
  </si>
  <si>
    <t>515688,31</t>
  </si>
  <si>
    <t>Wartość środków certyfikowanych do wartości alokacji w ramach Mechanizmów Finansowych i SPPW (w %)</t>
  </si>
  <si>
    <t>92,30%</t>
  </si>
  <si>
    <t>78494,31</t>
  </si>
  <si>
    <t>Wartość zakontraktowanych kwot w stosunku do ogólnej alokacji dostępnej w ramach programów operacyjnych MF EOG 2009-2014 (w %)</t>
  </si>
  <si>
    <t>99,35</t>
  </si>
  <si>
    <t>83,31%</t>
  </si>
  <si>
    <t>65,67%</t>
  </si>
  <si>
    <t>328503,52</t>
  </si>
  <si>
    <t>Sprawna realizacja i rozliczenie programów finansowanych z udziałem niepodlegających zwrotowi środków pomocowych państw EFTA oraz wym. w art.5 ust. 3 pkt 6 ustawy o finansach publicznych</t>
  </si>
  <si>
    <t>Procent rozliczonych środków w stosunku do środków zakontraktowanych (w%)</t>
  </si>
  <si>
    <t>70,40</t>
  </si>
  <si>
    <t>89,09</t>
  </si>
  <si>
    <t>Liczba zaakceptowanych przez MSZ propozycji twinningowych zgłoszonych przez polskie instytucje publiczne do liczby takich zgłoszeń w poprzednim roku budżetowym</t>
  </si>
  <si>
    <t>122</t>
  </si>
  <si>
    <t>51,30%</t>
  </si>
  <si>
    <t>73,27</t>
  </si>
  <si>
    <t>W - Stosunek liczby projektów ostatecznie rozliczonych przez Urzędy Wojewódzkie do projektów zrealizowanych (w %)</t>
  </si>
  <si>
    <t>91,4</t>
  </si>
  <si>
    <t>17.4.</t>
  </si>
  <si>
    <t>74,34%</t>
  </si>
  <si>
    <t>89,18%</t>
  </si>
  <si>
    <t>Wartość środków certyfikowanych do KE do wartości alokacji na poziomie regionów (w %)</t>
  </si>
  <si>
    <t>0,8</t>
  </si>
  <si>
    <t>17.5.</t>
  </si>
  <si>
    <t>27,33%</t>
  </si>
  <si>
    <t>203519,41</t>
  </si>
  <si>
    <t>Efektywne i sprawne wykorzystanie środków pochodzących z UE w ramach perspektywy finansowej 2014-2020</t>
  </si>
  <si>
    <t>≥70</t>
  </si>
  <si>
    <t>110</t>
  </si>
  <si>
    <t>71,90%</t>
  </si>
  <si>
    <t>6685,06</t>
  </si>
  <si>
    <t>Wartość środków certyfikowanych do KE od początku realizacji POIiŚ 2014-2020 w ramach priorytetów transportowych (narastająco) do wartości alokacji (w %)</t>
  </si>
  <si>
    <t>63,74%</t>
  </si>
  <si>
    <t>14524,45</t>
  </si>
  <si>
    <t>Wartość środków zakontraktowanych w stosunku do wartości alokacji EFRR dostępnej dla Priorytetu POIiŚ "Ochrona dziedzictwa kulturowego i rozwój zasobów kultury" (w %)</t>
  </si>
  <si>
    <t>Procent rozliczonych środków w stosunku do zakontraktowanych (w %)</t>
  </si>
  <si>
    <t>62,98%</t>
  </si>
  <si>
    <t>567852,8</t>
  </si>
  <si>
    <t>Efektywne i sprawne wykorzystanie środków pochodzących z UE w ramach perspektywy finansowej  2014-2020</t>
  </si>
  <si>
    <t>0,44</t>
  </si>
  <si>
    <t>0</t>
  </si>
  <si>
    <t>74,45%</t>
  </si>
  <si>
    <t>180040,66</t>
  </si>
  <si>
    <t>Stosunek wartości złożonych do IZ PO WER poświadczeń i deklaracji wydatków do alokacji nadzorowanej przez MEN pełniące funkcję Instytucji Pośredniczącej w PO WER (w %)</t>
  </si>
  <si>
    <t>75,92%</t>
  </si>
  <si>
    <t>265568,52</t>
  </si>
  <si>
    <t>Stosunek wartości złożonych do IZ Poświadczeń i deklaracji wydatków do łącznej alokacji w ramach Celów nadzorowanych przez MPiPS (w %)</t>
  </si>
  <si>
    <t>8977043,56</t>
  </si>
  <si>
    <t>0,6</t>
  </si>
  <si>
    <t>87,56%</t>
  </si>
  <si>
    <t>3190339,86</t>
  </si>
  <si>
    <t>1,9%</t>
  </si>
  <si>
    <t>87,05%</t>
  </si>
  <si>
    <t>491155,87</t>
  </si>
  <si>
    <t>62,14%</t>
  </si>
  <si>
    <t>294309,76</t>
  </si>
  <si>
    <t>84,36</t>
  </si>
  <si>
    <t>W - Stosunek wartości wydatków scertyfikowanych/poświadczonych od początku realizacji programów operacyjnych do wartości alokacji finansowej dla programów (w %)</t>
  </si>
  <si>
    <t>1,29</t>
  </si>
  <si>
    <t>18.</t>
  </si>
  <si>
    <t>18.1.</t>
  </si>
  <si>
    <t>75,82%</t>
  </si>
  <si>
    <t>311923071,03</t>
  </si>
  <si>
    <t>Zagwarantowanie obywatelom konstytucyjnego prawa do sądu</t>
  </si>
  <si>
    <t>Wskaźnik opanowania wpływu spraw (ogółem) (w %)</t>
  </si>
  <si>
    <t xml:space="preserve">99,6 </t>
  </si>
  <si>
    <t>93,35%</t>
  </si>
  <si>
    <t>5410,23</t>
  </si>
  <si>
    <t>85,29%</t>
  </si>
  <si>
    <t>40,68%</t>
  </si>
  <si>
    <t>495498,88</t>
  </si>
  <si>
    <t>18.2.</t>
  </si>
  <si>
    <t>97,27%</t>
  </si>
  <si>
    <t>21746900,96</t>
  </si>
  <si>
    <t>Wydawanie orzeczeń w rozsądnych terminach - zagwarantowanie obywatelom konstytucyjnego prawa do sądu</t>
  </si>
  <si>
    <t>Średni czas trwania postępowania przed sądami administracyjnymi - czasookres postępowania spraw przez sądy I instancji (przy rocznym wpływie do 70 tys.) (w miesiącach)</t>
  </si>
  <si>
    <t xml:space="preserve">ok 6 </t>
  </si>
  <si>
    <t>4,86</t>
  </si>
  <si>
    <t>18.3.</t>
  </si>
  <si>
    <t>4666217,06</t>
  </si>
  <si>
    <t>Zapewnienie w ramach nadzoru zgodności z prawem i jednolitości orzecznictwa.</t>
  </si>
  <si>
    <t>Średni czas rozpatrywania sprawy (w dniach)</t>
  </si>
  <si>
    <t>Krajowa Rada Sądownictwa</t>
  </si>
  <si>
    <t>97,47%</t>
  </si>
  <si>
    <t>7767,68</t>
  </si>
  <si>
    <t>Zapewnienie odpowiedniego doboru kadr do pełnienia urzędu na stanowiskach sędziów  SN, NSA  oraz na stanowiskach sędziów sądów powszechnych, wojewódzkich  sądów administracyjnych  i sądów wojskowych</t>
  </si>
  <si>
    <t>Średni czas dokonania oceny kandydata do pełnienia urzędu sędziowskiego (w dniach)</t>
  </si>
  <si>
    <t>18.4.</t>
  </si>
  <si>
    <t>84,61%</t>
  </si>
  <si>
    <t>137170603,07</t>
  </si>
  <si>
    <t>Zapewnienie bezpieczeństwa społecznego poprzez izolację osób tymczasowo aresztowanych i skazanych na karę pozbawienia wolności oraz resocjalizację osadzonych</t>
  </si>
  <si>
    <t>Odsetek skazanych objętych oddziaływaniami resocjalizacyjnymi (w %)</t>
  </si>
  <si>
    <t>62,5</t>
  </si>
  <si>
    <t>74,5</t>
  </si>
  <si>
    <t>18.5.</t>
  </si>
  <si>
    <t>98,18%</t>
  </si>
  <si>
    <t>11407922,5</t>
  </si>
  <si>
    <t>Skuteczna resocjalizacja wychowanków zakładów poprawczych i schronisk dla nieletnich</t>
  </si>
  <si>
    <t>Powrotność wychowanków zakładów poprawczych na drogę przestępstwa (w %)</t>
  </si>
  <si>
    <t>48,45</t>
  </si>
  <si>
    <t>46,93</t>
  </si>
  <si>
    <t>18.6.</t>
  </si>
  <si>
    <t>93,42%</t>
  </si>
  <si>
    <t>40834706,34</t>
  </si>
  <si>
    <t>Zwiększanie sprawności działania wymiaru sprawiedliwości oraz poprawa  jakości orzecznictwa</t>
  </si>
  <si>
    <t>Średni czas egzekucji umów w sporach handlowych na drodze sądowej (wg metodologii Banku Światowego) 
(w dniach)</t>
  </si>
  <si>
    <t>84,47%</t>
  </si>
  <si>
    <t>4059545,19</t>
  </si>
  <si>
    <t>Średni czas egzekucji umów w sporach handlowych na drodze sądowej  (wg metodologii Banku Światowego) 
(w dniach)</t>
  </si>
  <si>
    <t>19.</t>
  </si>
  <si>
    <t>19.1.</t>
  </si>
  <si>
    <t>99,43%</t>
  </si>
  <si>
    <t>6770800,3</t>
  </si>
  <si>
    <t>Poprawa dostępności komunikacyjnej Polski i połączenie z głównymi korytarzami transportowymi</t>
  </si>
  <si>
    <t>Długość wybudowanych /przebudowanych dróg (narastająco w km)</t>
  </si>
  <si>
    <t>97,33%</t>
  </si>
  <si>
    <t>78254008,81</t>
  </si>
  <si>
    <t>Stopień realizacji docelowej sieci dróg szybkiego ruchu (w %)</t>
  </si>
  <si>
    <t>39,77</t>
  </si>
  <si>
    <t>41,77</t>
  </si>
  <si>
    <t>Osiągnięcie poprawy bezpieczeństwa przy wykonywaniu transportu drogowego, przestrzegania przepisów w transporcie drogowym oraz bezpiecznych zachowań uczestników ruchu drogowego</t>
  </si>
  <si>
    <t>W - Stosunek łącznej długości dróg zbudowanych, przebudowanych i wyremontowanych w ramach "Narodowego Programu Przebudowy Dróg Lokalnych - Etap II"` do łącznej długości dróg gminnych i powiatowych w województwie (w %)</t>
  </si>
  <si>
    <t>1,6</t>
  </si>
  <si>
    <t>2,1</t>
  </si>
  <si>
    <t>19.2.</t>
  </si>
  <si>
    <t>99,50%</t>
  </si>
  <si>
    <t>99,78%</t>
  </si>
  <si>
    <t>81438849,67</t>
  </si>
  <si>
    <t>Zwiększenie dostępności i poprawa jakości transportu kolejowego</t>
  </si>
  <si>
    <t>Udział długości eksploatowanych linii kolejowych spełniających standardy do ogólnej długości eksploatowanych linii kolejowych (w %)</t>
  </si>
  <si>
    <t>74</t>
  </si>
  <si>
    <t>79</t>
  </si>
  <si>
    <t>Urząd Transportu Kolejowego</t>
  </si>
  <si>
    <t>884666,5</t>
  </si>
  <si>
    <t>Poprawa poziomu dostosowania podmiotów funkcjonujących na rynku kolejowym do stawianych im wymagań.</t>
  </si>
  <si>
    <t>Poziom dostosowania podmiotów funkcjonujących na rynku kolejowym do obowiązujących wymagań w obszarze infrastruktury i pojazdów kolejowych oraz innych wymagań formalnych (w %).</t>
  </si>
  <si>
    <t>63,74</t>
  </si>
  <si>
    <t>W - Stosunek wartości zakupionych lub zmodernizowanych pojazdów szynowych sfinansowanych z dotacji z budżetu państwa do ogólnej wartości zakupionych lub zmodernizowanych pojazdów szynowych (w %)</t>
  </si>
  <si>
    <t>22,62</t>
  </si>
  <si>
    <t>35,00</t>
  </si>
  <si>
    <t>19.3.</t>
  </si>
  <si>
    <t>95,49%</t>
  </si>
  <si>
    <t>91,37%</t>
  </si>
  <si>
    <t>12986016,87</t>
  </si>
  <si>
    <t>Zwiększenie dostępności i poprawa jakości transportu morskiego i żeglugi śródlądowej</t>
  </si>
  <si>
    <t>Udział dł. infra. zapewniającej dostęp do portów od str. morza, dla której podjęto działania służące zwiększeniu dostępności i poprawie jakości (bud. przebudowa remont) w ogólnej dł. infr. zapewniającej dostęp do portów od stron morza w danym roku (mb/mb)</t>
  </si>
  <si>
    <t>32.949/
382.581</t>
  </si>
  <si>
    <t>35.151/
382.581</t>
  </si>
  <si>
    <t>93,38%</t>
  </si>
  <si>
    <t>87,00%</t>
  </si>
  <si>
    <t>250319,79</t>
  </si>
  <si>
    <t>Stosunek liczby kontroli statków śródlądowych do całkowitej długości śródlądowych dróg wodnych uznanych za żeglowne (w szt./km)</t>
  </si>
  <si>
    <t>3 500 / 3 500</t>
  </si>
  <si>
    <t>4 389 / 3 500</t>
  </si>
  <si>
    <t>19.4.</t>
  </si>
  <si>
    <t>491951,31</t>
  </si>
  <si>
    <t>Dostosowanie infrastruktury lotniskowej i nawigacyjnej do wzrastającego popytu na usługi lotnicze oraz wzrost dostępności transportu lotniczego</t>
  </si>
  <si>
    <t>Liczba przebudowanych lotnisk w sieci TEN-T (narastająco w szt.)</t>
  </si>
  <si>
    <t>97,14%</t>
  </si>
  <si>
    <t>4725551,93</t>
  </si>
  <si>
    <t>Mobilność lotnicza ludności (w %)</t>
  </si>
  <si>
    <t>19.5.</t>
  </si>
  <si>
    <t>42985056,23</t>
  </si>
  <si>
    <t>Zwiększenie udziału przyjaznych środowisku gałęzi transportu w ogólnym przewozie osób i ładunków</t>
  </si>
  <si>
    <t>Długość wybudowanej i przebudowanej sieci transportu szynowego i trolejbusowego (narastająco,  w km)</t>
  </si>
  <si>
    <t>20.</t>
  </si>
  <si>
    <t>20.1.</t>
  </si>
  <si>
    <t>95,80%</t>
  </si>
  <si>
    <t>606,54</t>
  </si>
  <si>
    <t>Zapewnienie dostępu do świadczeń opieki zdrowotnej finansowanych z budżetu państwa</t>
  </si>
  <si>
    <t>Relacja personelu medycznego do całości personelu (w %)</t>
  </si>
  <si>
    <t>94,88%</t>
  </si>
  <si>
    <t>748,8</t>
  </si>
  <si>
    <t>Odsetek osób objętych ubezpieczeniem zdrowotnym w okresie sprawozdawczym, w łącznej liczbie osób, wobec których istnieje obowiązek opłacenia składki z budżetu państwa (w %)</t>
  </si>
  <si>
    <t>Procent refundacji składek na ubezpieczenie zdrowotne dla studentów i doktorantów opłaconych przez uczelnie oraz jednostki organizacyjne prowadzące studia doktoranckie</t>
  </si>
  <si>
    <t>95,19%</t>
  </si>
  <si>
    <t>1135500,14</t>
  </si>
  <si>
    <t>Liczba udzielonych świadczeń opieki zdrowotnej przez jednostki resortowej służby zdrowia w stosunku do liczby osób oczekujących (w %)</t>
  </si>
  <si>
    <t>97,50%</t>
  </si>
  <si>
    <t>82,63%</t>
  </si>
  <si>
    <t>4165809,22</t>
  </si>
  <si>
    <t>Liczba wykonywanych świadczeń wysokospecjalistycznych finansowanych z budżetu państwa na 1 mln mieszkańców (w szt.)</t>
  </si>
  <si>
    <t>345,3</t>
  </si>
  <si>
    <t>392,02</t>
  </si>
  <si>
    <t>Przeciętny półroczny wskaźnik będący stosunkiem przeciętnej  półrocznej liczby rolników i domowników za których składki na ubezpieczenie zdrowotne jest finansowane z budżetu państwa do przeciętnej półrocznej liczby rolników i domowników zgłoszonych do ubez.pieczenia zdrowotnego w KRUS (w %)</t>
  </si>
  <si>
    <t>≥ 50</t>
  </si>
  <si>
    <t>61,5</t>
  </si>
  <si>
    <t>95,56%</t>
  </si>
  <si>
    <t>Przeciętna miesięczna liczba osób uprawnionych, za ktore składki na ubezpieczenie zdrowotne finansowane są z budżetu państwa (tys. osób)</t>
  </si>
  <si>
    <t>178,4</t>
  </si>
  <si>
    <t>170,2</t>
  </si>
  <si>
    <t>W - Stosunek liczby mieszkańców województwa do liczby podmiotów świadczących usługi zdrowotne (w os.)</t>
  </si>
  <si>
    <t>1.480</t>
  </si>
  <si>
    <t>1.467</t>
  </si>
  <si>
    <t>20.2.</t>
  </si>
  <si>
    <t>9818,35</t>
  </si>
  <si>
    <t>Zapewnienie dostępności do świadczeń ratowniczych</t>
  </si>
  <si>
    <t>Średni czas dojazdu zespołów ratownictwa medycznego na miejsce zdarzenia (w min.)</t>
  </si>
  <si>
    <t>≤15</t>
  </si>
  <si>
    <t>12</t>
  </si>
  <si>
    <t>Stopień realizacji zadań lotniczych zespołów ratownictwa medycznego obejmujący zakres czasowy, terytorialny i organizacyjny (w %)</t>
  </si>
  <si>
    <t>W - Mediana czasu dotarcia na miejsce zdarzenia w województwie (w min.)</t>
  </si>
  <si>
    <r>
      <rPr>
        <sz val="8"/>
        <rFont val="Calibri"/>
        <family val="2"/>
        <charset val="238"/>
      </rPr>
      <t>≤</t>
    </r>
    <r>
      <rPr>
        <sz val="8"/>
        <rFont val="Arial CE"/>
        <charset val="238"/>
      </rPr>
      <t>8/15</t>
    </r>
  </si>
  <si>
    <t>20.3.</t>
  </si>
  <si>
    <t>96,74%</t>
  </si>
  <si>
    <t>2729445,35</t>
  </si>
  <si>
    <t>Zapewnienie właściwego dostępu do bezpiecznych, odpowiedniej jakości i skuteczności produktów leczniczych, wyrobów medycznych i produktów biobójczych</t>
  </si>
  <si>
    <t>Liczba przeprowadzonych postępowań w zakresie produktów leczniczych, wyrobów medycznych i produktów biobójczych w stosunku do liczby zgłoszonych wniosków (w szt.)</t>
  </si>
  <si>
    <t>59.778/
60.787</t>
  </si>
  <si>
    <t>52.608/
65.181</t>
  </si>
  <si>
    <t>W - Stosunek liczby skontrolowanych hurtowni, aptek, punktów aptecznych oraz placówek obrotu pozaaptecznego do liczby placówek podlegających kontroli (w %)</t>
  </si>
  <si>
    <t>29,63</t>
  </si>
  <si>
    <t>28,00</t>
  </si>
  <si>
    <t>20.4.</t>
  </si>
  <si>
    <t>Poprawa jakości i efektywności funkcjonowania jednostek ochrony zdrowia</t>
  </si>
  <si>
    <t>Liczba podmiotów leczniczych MON spełniających wymagania określone przez Ministra Zdrowia w stosunku do liczby wszystkich podmiotów leczniczych MON (w %)</t>
  </si>
  <si>
    <t>35529,79</t>
  </si>
  <si>
    <t>Poziom dostosowania samodzielnych publicznych zakładów opieki zdrowotnej MSW do przepisów obowiązujących w sektorze ochrony zdrowia (w %)</t>
  </si>
  <si>
    <t>57393,48</t>
  </si>
  <si>
    <t>Powierzchnia uzyskana w ramach inwestycji służąca poprawie efektywności i jakości świadczeń zdrowotnych (w m2)</t>
  </si>
  <si>
    <t>W - Poprawa dostępności usług medycznych i warunków ich świadczenia</t>
  </si>
  <si>
    <t>W - Liczba nowych łóżek na 10 tys. mieszkańców województwa (w szt.)</t>
  </si>
  <si>
    <t>0,0000</t>
  </si>
  <si>
    <t>0,0290</t>
  </si>
  <si>
    <t>20.5.</t>
  </si>
  <si>
    <t>Przeciwdziałanie szerzeniu sie chorób zakaźnych</t>
  </si>
  <si>
    <t>Liczba kontroli stwierdzających uchybienia w przestrzeganiu standardów sanitarno-epidemiologicznych w stosunku do wszystkich przeprowadzonych kontroli (w %)</t>
  </si>
  <si>
    <t>93,66%</t>
  </si>
  <si>
    <t>83,02%</t>
  </si>
  <si>
    <t>2243905,63</t>
  </si>
  <si>
    <t>Przeciwdziałanie szerzeniu się chorób zakaźnych</t>
  </si>
  <si>
    <t>Liczba zużytych szczepionek w stosunku do zapotrzebowania (w %)</t>
  </si>
  <si>
    <t>70,00</t>
  </si>
  <si>
    <t>89,81</t>
  </si>
  <si>
    <t>W - Zapewnienie bezpieczeństwa sanitarno-epidemiologicznego w województwie</t>
  </si>
  <si>
    <t>W - Stosunek liczby podjętych przedsięwzięć zapewniających bezpieczeństwo sanitarno - epidemiologiczne do liczby mieszkańców (w szt.)</t>
  </si>
  <si>
    <t>0,457</t>
  </si>
  <si>
    <t>0,517</t>
  </si>
  <si>
    <t>21.</t>
  </si>
  <si>
    <t>21.1.</t>
  </si>
  <si>
    <t>88,11%</t>
  </si>
  <si>
    <t>401562,17</t>
  </si>
  <si>
    <t>Zapewnienie warunków do prowadzenia produkcji rolnej zgodnej z zasadami dobrej kultury rolnej</t>
  </si>
  <si>
    <t>Przekroczenia NDP (najwyższe dopuszczalne pozostałości) środków ochrony roślin w płodach rolnych (w %)</t>
  </si>
  <si>
    <t>&lt;2,5</t>
  </si>
  <si>
    <t>2,03</t>
  </si>
  <si>
    <t>Zapewnienie bezpieczeństwa epizootycznego i zdrowia publicznego w kraju w zakresie weterynarii</t>
  </si>
  <si>
    <t>W - Stosunek liczby kontroli i badań laboratoryjnych do liczby podmiotów podlegających kontroli (w szt.)</t>
  </si>
  <si>
    <t>0,482</t>
  </si>
  <si>
    <t>0,497</t>
  </si>
  <si>
    <t>21.2.</t>
  </si>
  <si>
    <t>Zapewnienie stabilnych warunków do realizacji programów hodowlanych i działań wspomagających postęp biologiczny w produkcji zwierzęcej</t>
  </si>
  <si>
    <t>Liczba zwierząt wpisanych do ksiąg hodowlanych w stosunku do pogłowia zwierząt ogółem na przykładzie krów ras  mlecznych (w %)</t>
  </si>
  <si>
    <t>21,00</t>
  </si>
  <si>
    <t>32,41</t>
  </si>
  <si>
    <t>21.3.</t>
  </si>
  <si>
    <t>95,94%</t>
  </si>
  <si>
    <t>1097496,56</t>
  </si>
  <si>
    <t>Liczba uzgodnionych świadectw zdrowia na towary wysyłane do krajów trzecich w stosunku do ogólnej liczby intencji eksportowych zgłaszanych przez polskich przedsiębiorców (w %)</t>
  </si>
  <si>
    <t>91,78%</t>
  </si>
  <si>
    <t>Wskaźnik poziomu spójności danych w systemie Identyfikacji i Rejestracji Zwierząt (w %)</t>
  </si>
  <si>
    <t>bydło 96,5  
owce 97 
kozy 98 
świnie 75</t>
  </si>
  <si>
    <t>bydło 98,12  owce 99 
kozy 98,96 świnie 75,01</t>
  </si>
  <si>
    <t>W - Stosunek liczby dodatnich wyników badań do liczby wszystkich wykonanych badań (w %)</t>
  </si>
  <si>
    <t>0,28</t>
  </si>
  <si>
    <t>0,27</t>
  </si>
  <si>
    <t>21.4.</t>
  </si>
  <si>
    <t>93,10%</t>
  </si>
  <si>
    <t>2212469,77</t>
  </si>
  <si>
    <t>Zrównoważony rozwój rolnictwa i obszarów wiejskich oraz poprawa i promocja jakości produkcji i produktów rolnych przeznaczonych do spożycia przez ludzi</t>
  </si>
  <si>
    <t>Liczba próbek w doradztwie nawozowym w stosunku do powierzchni gruntów ornych (w szt. /ha)</t>
  </si>
  <si>
    <t>0,041</t>
  </si>
  <si>
    <t>0,051</t>
  </si>
  <si>
    <t>99,00%</t>
  </si>
  <si>
    <t>Liczba odbiorców usług edukacyjnych w zakresie rolnictwa ekologicznego i systemów jakości żywności w stosunku do liczby odbiorców takich usług w roku poprzednim (w %)</t>
  </si>
  <si>
    <t>Liczba certyfikatów wydanych uczestnikom programu Poznaj Dobrą Żywność oraz systemów jakości żywności w stosunku do liczby takich certyfikatów wydanych w roku poprzednim (w %)</t>
  </si>
  <si>
    <t>21.5.</t>
  </si>
  <si>
    <t>W - Poprawa stanu środowiska i zasobów naturalnych</t>
  </si>
  <si>
    <t>W - Stosunek liczby urządzeń melioracyjnych objętych konserwacją w danym roku do liczby wszystkich takich urządzeń (w %)</t>
  </si>
  <si>
    <t>32,14</t>
  </si>
  <si>
    <t>41,44</t>
  </si>
  <si>
    <t>21.6.</t>
  </si>
  <si>
    <t>95,87%</t>
  </si>
  <si>
    <t>Tworzenie konkurencyjnego, nowoczesnego i dynamicznego sektora rybackiego</t>
  </si>
  <si>
    <t>Wykorzystanie limitu środków EFR (narastająco w %)</t>
  </si>
  <si>
    <t>101,58</t>
  </si>
  <si>
    <t>88,21%</t>
  </si>
  <si>
    <t>93,93%</t>
  </si>
  <si>
    <t>994165,67</t>
  </si>
  <si>
    <t>Udział eksportu ryb i bezkręgowców wodnych w eksporcie zwierząt żywych i produktów pochodzenia zwierzęcego ogółem (w %)</t>
  </si>
  <si>
    <t>18,2</t>
  </si>
  <si>
    <t xml:space="preserve">14 </t>
  </si>
  <si>
    <t>W - Ograniczanie przypadków naruszania przepisów obowiązującego prawa z zakresu rybactwa śródlądowego</t>
  </si>
  <si>
    <t>W - Stosunek liczby akcji kontrolnych do liczby strażników Państwowej Straży Rybackiej (w szt.)</t>
  </si>
  <si>
    <t>24,84</t>
  </si>
  <si>
    <t>25,56</t>
  </si>
  <si>
    <t>21.7.</t>
  </si>
  <si>
    <t>1746497,53</t>
  </si>
  <si>
    <t>Wspieranie gospodarstw rolnych</t>
  </si>
  <si>
    <t>Powierzchnia ubezpieczonych upraw w stosunku do powierzchni gruntów ornych (w %)</t>
  </si>
  <si>
    <t>20,43</t>
  </si>
  <si>
    <t>97,56%</t>
  </si>
  <si>
    <t>Odsetek wypłaconych w terminie płatności bezpośrednich (w %)</t>
  </si>
  <si>
    <t>99,60</t>
  </si>
  <si>
    <t>99,79</t>
  </si>
  <si>
    <t>Tworzenie konkurencyjnego, nowoczesnego i dynamicznego sektora rolnego</t>
  </si>
  <si>
    <t>Udział eksportu produktów rolno-spożywczych w eksporcie ogółem (w %)</t>
  </si>
  <si>
    <t>12,7</t>
  </si>
  <si>
    <t>13,1</t>
  </si>
  <si>
    <t>W - Stosunek liczby gospodarstw rolnych korzystających ze wsparcia publicznego do liczby wszystkich gospodarstw rolnych w województwie (w %)</t>
  </si>
  <si>
    <t>47,45</t>
  </si>
  <si>
    <t>58,31</t>
  </si>
  <si>
    <t>22.</t>
  </si>
  <si>
    <t>22.1.</t>
  </si>
  <si>
    <t>102,07%</t>
  </si>
  <si>
    <t>933275,74</t>
  </si>
  <si>
    <t>348005,73</t>
  </si>
  <si>
    <t>95,41%</t>
  </si>
  <si>
    <t>90635,35</t>
  </si>
  <si>
    <t>63,72%</t>
  </si>
  <si>
    <t>5976,7</t>
  </si>
  <si>
    <t>99,25%</t>
  </si>
  <si>
    <t>86,97%</t>
  </si>
  <si>
    <t>679079,46</t>
  </si>
  <si>
    <t>94,92%</t>
  </si>
  <si>
    <t>511993,1</t>
  </si>
  <si>
    <t>98,74%</t>
  </si>
  <si>
    <t>17980,12</t>
  </si>
  <si>
    <t>47,14%</t>
  </si>
  <si>
    <t>334589,77</t>
  </si>
  <si>
    <t>756731,56</t>
  </si>
  <si>
    <t>8229,15</t>
  </si>
  <si>
    <t>1912567,55</t>
  </si>
  <si>
    <t>547638,23</t>
  </si>
  <si>
    <t>99,74%</t>
  </si>
  <si>
    <t>13909627,4</t>
  </si>
  <si>
    <t>695164,46</t>
  </si>
  <si>
    <t>98,60%</t>
  </si>
  <si>
    <t>539716,94</t>
  </si>
  <si>
    <t>92,27%</t>
  </si>
  <si>
    <t>767344,64</t>
  </si>
  <si>
    <t>86,19%</t>
  </si>
  <si>
    <t>75,10%</t>
  </si>
  <si>
    <t>1036444,49</t>
  </si>
  <si>
    <t>78,10%</t>
  </si>
  <si>
    <t>22951,03</t>
  </si>
  <si>
    <t>84,51%</t>
  </si>
  <si>
    <t>13326,06</t>
  </si>
  <si>
    <t>91,63%</t>
  </si>
  <si>
    <t>28565,31</t>
  </si>
  <si>
    <t>1384213,74</t>
  </si>
  <si>
    <t>89,27%</t>
  </si>
  <si>
    <t>97,51%</t>
  </si>
  <si>
    <t>113055,64</t>
  </si>
  <si>
    <t>98,94%</t>
  </si>
  <si>
    <t>1320389,87</t>
  </si>
  <si>
    <t>97,84%</t>
  </si>
  <si>
    <t>1711708,91</t>
  </si>
  <si>
    <t>238313,64</t>
  </si>
  <si>
    <t>287068,6</t>
  </si>
  <si>
    <t>315396,49</t>
  </si>
  <si>
    <t>96,08%</t>
  </si>
  <si>
    <t>210678,72</t>
  </si>
  <si>
    <t>95,18%</t>
  </si>
  <si>
    <t>53683,64</t>
  </si>
  <si>
    <t>87,89%</t>
  </si>
  <si>
    <t>93270,29</t>
  </si>
  <si>
    <t>99,75%</t>
  </si>
  <si>
    <t>95916,95</t>
  </si>
  <si>
    <t>20534,85</t>
  </si>
  <si>
    <t>97,11%</t>
  </si>
  <si>
    <t>634022,99</t>
  </si>
  <si>
    <t>1610475,97</t>
  </si>
  <si>
    <t>22.2.</t>
  </si>
  <si>
    <t>107,01%</t>
  </si>
  <si>
    <t>1200456,09</t>
  </si>
  <si>
    <t>91,89%</t>
  </si>
  <si>
    <t>108862,29</t>
  </si>
  <si>
    <t>94,19%</t>
  </si>
  <si>
    <t>1570243,88</t>
  </si>
  <si>
    <t>90,86%</t>
  </si>
  <si>
    <t>481668,82</t>
  </si>
  <si>
    <t>89,46%</t>
  </si>
  <si>
    <t>288171,37</t>
  </si>
  <si>
    <t>96,43%</t>
  </si>
  <si>
    <t>163318,52</t>
  </si>
  <si>
    <t>99,34%</t>
  </si>
  <si>
    <t>10513,12</t>
  </si>
  <si>
    <t>55,29%</t>
  </si>
  <si>
    <t>193364,22</t>
  </si>
  <si>
    <t>89,37%</t>
  </si>
  <si>
    <t>554922,6</t>
  </si>
  <si>
    <t>97,06%</t>
  </si>
  <si>
    <t>65366,92</t>
  </si>
  <si>
    <t>97,49%</t>
  </si>
  <si>
    <t>14571,58</t>
  </si>
  <si>
    <t>540510,51</t>
  </si>
  <si>
    <t>350317,59</t>
  </si>
  <si>
    <t>62600,47</t>
  </si>
  <si>
    <t>93,49%</t>
  </si>
  <si>
    <t>1606202,96</t>
  </si>
  <si>
    <t>203856,08</t>
  </si>
  <si>
    <t>96,30%</t>
  </si>
  <si>
    <t>590681,38</t>
  </si>
  <si>
    <t>97,86%</t>
  </si>
  <si>
    <t>1119413,97</t>
  </si>
  <si>
    <t>67,78%</t>
  </si>
  <si>
    <t>36130,75</t>
  </si>
  <si>
    <t>95,20%</t>
  </si>
  <si>
    <t>2557505,15</t>
  </si>
  <si>
    <t>90,54%</t>
  </si>
  <si>
    <t>22906,53</t>
  </si>
  <si>
    <t>1003826,87</t>
  </si>
  <si>
    <t>84,10%</t>
  </si>
  <si>
    <t>23519,28</t>
  </si>
  <si>
    <t>91,56%</t>
  </si>
  <si>
    <t>219158,43</t>
  </si>
  <si>
    <t>98,73%</t>
  </si>
  <si>
    <t>4138702,36</t>
  </si>
  <si>
    <t>97,15%</t>
  </si>
  <si>
    <t>684807,97</t>
  </si>
  <si>
    <t>143549,33</t>
  </si>
  <si>
    <t>98,52%</t>
  </si>
  <si>
    <t>264524,45</t>
  </si>
  <si>
    <t>361378,49</t>
  </si>
  <si>
    <t>83,27%</t>
  </si>
  <si>
    <t>30203,6</t>
  </si>
  <si>
    <t>76,23%</t>
  </si>
  <si>
    <t>21104,27</t>
  </si>
  <si>
    <t>94,54%</t>
  </si>
  <si>
    <t>236782,49</t>
  </si>
  <si>
    <t>98,59%</t>
  </si>
  <si>
    <t>152580,07</t>
  </si>
  <si>
    <t>433636,05</t>
  </si>
  <si>
    <t>6255402,06</t>
  </si>
  <si>
    <t>22.3.</t>
  </si>
  <si>
    <t>104,36%</t>
  </si>
  <si>
    <t>1038402,98</t>
  </si>
  <si>
    <t>390434,19</t>
  </si>
  <si>
    <t>80,29%</t>
  </si>
  <si>
    <t>291496,51</t>
  </si>
  <si>
    <t>64,08%</t>
  </si>
  <si>
    <t>24669,36</t>
  </si>
  <si>
    <t>75,85%</t>
  </si>
  <si>
    <t>410476,26</t>
  </si>
  <si>
    <t>97,03%</t>
  </si>
  <si>
    <t>177994,08</t>
  </si>
  <si>
    <t>98,67%</t>
  </si>
  <si>
    <t>15537,6</t>
  </si>
  <si>
    <t>75,57%</t>
  </si>
  <si>
    <t>546809,08</t>
  </si>
  <si>
    <t>61,19%</t>
  </si>
  <si>
    <t>276561,2</t>
  </si>
  <si>
    <t>191,22</t>
  </si>
  <si>
    <t>97,20%</t>
  </si>
  <si>
    <t>195502,61</t>
  </si>
  <si>
    <t>93,41%</t>
  </si>
  <si>
    <t>197442,54</t>
  </si>
  <si>
    <t>658575,8</t>
  </si>
  <si>
    <t>44872,92</t>
  </si>
  <si>
    <t>88,49%</t>
  </si>
  <si>
    <t>203162,55</t>
  </si>
  <si>
    <t>11611,55</t>
  </si>
  <si>
    <t>82,03%</t>
  </si>
  <si>
    <t>545409,68</t>
  </si>
  <si>
    <t>97,04%</t>
  </si>
  <si>
    <t>2167294,55</t>
  </si>
  <si>
    <t>69,89%</t>
  </si>
  <si>
    <t>29419,2</t>
  </si>
  <si>
    <t>92,18%</t>
  </si>
  <si>
    <t>88693,45</t>
  </si>
  <si>
    <t>90,24%</t>
  </si>
  <si>
    <t>22532,78</t>
  </si>
  <si>
    <t>96,87%</t>
  </si>
  <si>
    <t>757568,98</t>
  </si>
  <si>
    <t>95,58%</t>
  </si>
  <si>
    <t>76863,54</t>
  </si>
  <si>
    <t>95,54%</t>
  </si>
  <si>
    <t>85250,7</t>
  </si>
  <si>
    <t>96,68%</t>
  </si>
  <si>
    <t>15911804,58</t>
  </si>
  <si>
    <t>87,93%</t>
  </si>
  <si>
    <t>295923,52</t>
  </si>
  <si>
    <t>98,93%</t>
  </si>
  <si>
    <t>104903,3</t>
  </si>
  <si>
    <t>204356,2</t>
  </si>
  <si>
    <t>259704,5</t>
  </si>
  <si>
    <t>88,86%</t>
  </si>
  <si>
    <t>64727,95</t>
  </si>
  <si>
    <t>95,64%</t>
  </si>
  <si>
    <t>17533,83</t>
  </si>
  <si>
    <t>91,18%</t>
  </si>
  <si>
    <t>392451,63</t>
  </si>
  <si>
    <t>98,38%</t>
  </si>
  <si>
    <t>62823,69</t>
  </si>
  <si>
    <t>78884,65</t>
  </si>
  <si>
    <t>92,11%</t>
  </si>
  <si>
    <t>510248,29</t>
  </si>
  <si>
    <t>7820095,46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</si>
</sst>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(&quot;zł&quot;* #,##0.00_);_(&quot;zł&quot;* \(#,##0.00\);_(&quot;zł&quot;* &quot;-&quot;??_);_(@_)"/>
  </numFmts>
  <fonts count="33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0"/>
      <color indexed="9"/>
      <name val="Arial CE"/>
      <charset val="238"/>
    </font>
    <font>
      <sz val="11"/>
      <color indexed="8"/>
      <name val="Czcionka tekstu podstawowego"/>
      <family val="2"/>
      <charset val="238"/>
    </font>
    <font>
      <sz val="8"/>
      <name val="Arial"/>
      <family val="2"/>
      <charset val="238"/>
    </font>
    <font>
      <sz val="8"/>
      <color indexed="8"/>
      <name val="Czcionka tekstu podstawowego"/>
      <family val="2"/>
      <charset val="238"/>
    </font>
    <font>
      <b/>
      <sz val="8"/>
      <name val="Arial"/>
      <family val="2"/>
      <charset val="238"/>
    </font>
    <font>
      <sz val="10"/>
      <name val="Arial"/>
      <family val="2"/>
      <charset val="238"/>
    </font>
    <font>
      <sz val="8"/>
      <name val="Arial CE"/>
      <charset val="238"/>
    </font>
    <font>
      <b/>
      <sz val="8"/>
      <color indexed="8"/>
      <name val="Czcionka tekstu podstawowego"/>
      <family val="2"/>
      <charset val="238"/>
    </font>
    <font>
      <b/>
      <sz val="8"/>
      <name val="Arial CE"/>
      <charset val="238"/>
    </font>
    <font>
      <sz val="11"/>
      <color indexed="8"/>
      <name val="Calibri"/>
      <family val="2"/>
      <charset val="238"/>
    </font>
    <font>
      <sz val="8"/>
      <name val="Calibri"/>
      <family val="2"/>
      <charset val="238"/>
    </font>
    <font>
      <sz val="11"/>
      <color indexed="9"/>
      <name val="Czcionka tekstu podstawowego"/>
      <family val="2"/>
      <charset val="238"/>
    </font>
    <font>
      <sz val="11"/>
      <color indexed="20"/>
      <name val="Czcionka tekstu podstawowego"/>
      <family val="2"/>
      <charset val="238"/>
    </font>
    <font>
      <b/>
      <sz val="11"/>
      <color indexed="52"/>
      <name val="Czcionka tekstu podstawowego"/>
      <family val="2"/>
      <charset val="238"/>
    </font>
    <font>
      <b/>
      <sz val="11"/>
      <color indexed="9"/>
      <name val="Czcionka tekstu podstawowego"/>
      <family val="2"/>
      <charset val="238"/>
    </font>
    <font>
      <sz val="11"/>
      <color indexed="62"/>
      <name val="Czcionka tekstu podstawowego"/>
      <family val="2"/>
      <charset val="238"/>
    </font>
    <font>
      <b/>
      <sz val="11"/>
      <color indexed="63"/>
      <name val="Czcionka tekstu podstawowego"/>
      <family val="2"/>
      <charset val="238"/>
    </font>
    <font>
      <sz val="11"/>
      <color indexed="17"/>
      <name val="Czcionka tekstu podstawowego"/>
      <family val="2"/>
      <charset val="238"/>
    </font>
    <font>
      <i/>
      <sz val="11"/>
      <color indexed="23"/>
      <name val="Czcionka tekstu podstawowego"/>
      <family val="2"/>
      <charset val="238"/>
    </font>
    <font>
      <b/>
      <sz val="15"/>
      <color indexed="56"/>
      <name val="Czcionka tekstu podstawowego"/>
      <family val="2"/>
      <charset val="238"/>
    </font>
    <font>
      <b/>
      <sz val="13"/>
      <color indexed="56"/>
      <name val="Czcionka tekstu podstawowego"/>
      <family val="2"/>
      <charset val="238"/>
    </font>
    <font>
      <b/>
      <sz val="11"/>
      <color indexed="56"/>
      <name val="Czcionka tekstu podstawowego"/>
      <family val="2"/>
      <charset val="238"/>
    </font>
    <font>
      <u/>
      <sz val="10"/>
      <color indexed="12"/>
      <name val="Arial"/>
      <family val="2"/>
      <charset val="238"/>
    </font>
    <font>
      <sz val="11"/>
      <color indexed="52"/>
      <name val="Czcionka tekstu podstawowego"/>
      <family val="2"/>
      <charset val="238"/>
    </font>
    <font>
      <sz val="11"/>
      <color indexed="60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b/>
      <sz val="11"/>
      <color indexed="8"/>
      <name val="Czcionka tekstu podstawowego"/>
      <family val="2"/>
      <charset val="238"/>
    </font>
    <font>
      <sz val="11"/>
      <color indexed="10"/>
      <name val="Czcionka tekstu podstawowego"/>
      <family val="2"/>
      <charset val="238"/>
    </font>
    <font>
      <b/>
      <sz val="18"/>
      <color indexed="56"/>
      <name val="Cambria"/>
      <family val="2"/>
      <charset val="238"/>
    </font>
  </fonts>
  <fills count="2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111">
    <xf numFmtId="0" fontId="0" fillId="0" borderId="0"/>
    <xf numFmtId="0" fontId="3" fillId="0" borderId="0"/>
    <xf numFmtId="0" fontId="5" fillId="0" borderId="0"/>
    <xf numFmtId="0" fontId="9" fillId="0" borderId="0"/>
    <xf numFmtId="9" fontId="13" fillId="0" borderId="0" applyFont="0" applyFill="0" applyBorder="0" applyAlignment="0" applyProtection="0"/>
    <xf numFmtId="0" fontId="9" fillId="0" borderId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9" borderId="0" applyNumberFormat="0" applyBorder="0" applyAlignment="0" applyProtection="0"/>
    <xf numFmtId="0" fontId="5" fillId="12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9" borderId="0" applyNumberFormat="0" applyBorder="0" applyAlignment="0" applyProtection="0"/>
    <xf numFmtId="0" fontId="5" fillId="12" borderId="0" applyNumberFormat="0" applyBorder="0" applyAlignment="0" applyProtection="0"/>
    <xf numFmtId="0" fontId="15" fillId="13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15" fillId="13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9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20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9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20" borderId="0" applyNumberFormat="0" applyBorder="0" applyAlignment="0" applyProtection="0"/>
    <xf numFmtId="0" fontId="16" fillId="4" borderId="0" applyNumberFormat="0" applyBorder="0" applyAlignment="0" applyProtection="0"/>
    <xf numFmtId="0" fontId="17" fillId="21" borderId="16" applyNumberFormat="0" applyAlignment="0" applyProtection="0"/>
    <xf numFmtId="0" fontId="18" fillId="22" borderId="17" applyNumberFormat="0" applyAlignment="0" applyProtection="0"/>
    <xf numFmtId="0" fontId="19" fillId="8" borderId="16" applyNumberFormat="0" applyAlignment="0" applyProtection="0"/>
    <xf numFmtId="0" fontId="20" fillId="21" borderId="18" applyNumberFormat="0" applyAlignment="0" applyProtection="0"/>
    <xf numFmtId="0" fontId="21" fillId="5" borderId="0" applyNumberFormat="0" applyBorder="0" applyAlignment="0" applyProtection="0"/>
    <xf numFmtId="0" fontId="22" fillId="0" borderId="0" applyNumberFormat="0" applyFill="0" applyBorder="0" applyAlignment="0" applyProtection="0"/>
    <xf numFmtId="0" fontId="23" fillId="0" borderId="19" applyNumberFormat="0" applyFill="0" applyAlignment="0" applyProtection="0"/>
    <xf numFmtId="0" fontId="24" fillId="0" borderId="20" applyNumberFormat="0" applyFill="0" applyAlignment="0" applyProtection="0"/>
    <xf numFmtId="0" fontId="25" fillId="0" borderId="21" applyNumberFormat="0" applyFill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>
      <alignment vertical="top"/>
      <protection locked="0"/>
    </xf>
    <xf numFmtId="0" fontId="27" fillId="0" borderId="22" applyNumberFormat="0" applyFill="0" applyAlignment="0" applyProtection="0"/>
    <xf numFmtId="0" fontId="18" fillId="22" borderId="17" applyNumberFormat="0" applyAlignment="0" applyProtection="0"/>
    <xf numFmtId="0" fontId="23" fillId="0" borderId="19" applyNumberFormat="0" applyFill="0" applyAlignment="0" applyProtection="0"/>
    <xf numFmtId="0" fontId="24" fillId="0" borderId="20" applyNumberFormat="0" applyFill="0" applyAlignment="0" applyProtection="0"/>
    <xf numFmtId="0" fontId="25" fillId="0" borderId="21" applyNumberFormat="0" applyFill="0" applyAlignment="0" applyProtection="0"/>
    <xf numFmtId="0" fontId="25" fillId="0" borderId="0" applyNumberFormat="0" applyFill="0" applyBorder="0" applyAlignment="0" applyProtection="0"/>
    <xf numFmtId="0" fontId="28" fillId="23" borderId="0" applyNumberFormat="0" applyBorder="0" applyAlignment="0" applyProtection="0"/>
    <xf numFmtId="0" fontId="28" fillId="23" borderId="0" applyNumberFormat="0" applyBorder="0" applyAlignment="0" applyProtection="0"/>
    <xf numFmtId="0" fontId="3" fillId="0" borderId="0"/>
    <xf numFmtId="0" fontId="3" fillId="0" borderId="0"/>
    <xf numFmtId="0" fontId="9" fillId="0" borderId="0"/>
    <xf numFmtId="0" fontId="1" fillId="0" borderId="0"/>
    <xf numFmtId="0" fontId="9" fillId="0" borderId="0"/>
    <xf numFmtId="0" fontId="9" fillId="0" borderId="0"/>
    <xf numFmtId="0" fontId="1" fillId="0" borderId="0"/>
    <xf numFmtId="0" fontId="5" fillId="0" borderId="0"/>
    <xf numFmtId="0" fontId="3" fillId="0" borderId="0"/>
    <xf numFmtId="0" fontId="3" fillId="0" borderId="0"/>
    <xf numFmtId="0" fontId="5" fillId="0" borderId="0"/>
    <xf numFmtId="0" fontId="5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29" fillId="0" borderId="0"/>
    <xf numFmtId="0" fontId="9" fillId="0" borderId="0"/>
    <xf numFmtId="0" fontId="9" fillId="0" borderId="0"/>
    <xf numFmtId="0" fontId="9" fillId="24" borderId="23" applyNumberFormat="0" applyFont="0" applyAlignment="0" applyProtection="0"/>
    <xf numFmtId="0" fontId="17" fillId="21" borderId="16" applyNumberFormat="0" applyAlignment="0" applyProtection="0"/>
    <xf numFmtId="9" fontId="3" fillId="0" borderId="0" applyFont="0" applyFill="0" applyBorder="0" applyAlignment="0" applyProtection="0"/>
    <xf numFmtId="0" fontId="30" fillId="0" borderId="24" applyNumberFormat="0" applyFill="0" applyAlignment="0" applyProtection="0"/>
    <xf numFmtId="0" fontId="22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" fillId="24" borderId="23" applyNumberFormat="0" applyFont="0" applyAlignment="0" applyProtection="0"/>
    <xf numFmtId="0" fontId="9" fillId="24" borderId="23" applyNumberFormat="0" applyFont="0" applyAlignment="0" applyProtection="0"/>
    <xf numFmtId="0" fontId="9" fillId="24" borderId="23" applyNumberFormat="0" applyFont="0" applyAlignment="0" applyProtection="0"/>
    <xf numFmtId="0" fontId="9" fillId="24" borderId="23" applyNumberFormat="0" applyFont="0" applyAlignment="0" applyProtection="0"/>
    <xf numFmtId="164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0" fontId="16" fillId="4" borderId="0" applyNumberFormat="0" applyBorder="0" applyAlignment="0" applyProtection="0"/>
  </cellStyleXfs>
  <cellXfs count="179">
    <xf numFmtId="0" fontId="0" fillId="0" borderId="0" xfId="0"/>
    <xf numFmtId="0" fontId="4" fillId="0" borderId="0" xfId="1" applyFont="1"/>
    <xf numFmtId="0" fontId="3" fillId="0" borderId="0" xfId="1"/>
    <xf numFmtId="0" fontId="3" fillId="0" borderId="0" xfId="1" applyFont="1" applyAlignment="1">
      <alignment vertical="center"/>
    </xf>
    <xf numFmtId="3" fontId="3" fillId="0" borderId="0" xfId="1" applyNumberFormat="1"/>
    <xf numFmtId="0" fontId="3" fillId="0" borderId="0" xfId="1" applyFill="1"/>
    <xf numFmtId="0" fontId="5" fillId="0" borderId="0" xfId="2"/>
    <xf numFmtId="0" fontId="6" fillId="0" borderId="1" xfId="2" applyFont="1" applyBorder="1" applyAlignment="1">
      <alignment horizontal="center" vertical="center" textRotation="180" wrapText="1"/>
    </xf>
    <xf numFmtId="0" fontId="6" fillId="0" borderId="1" xfId="2" applyFont="1" applyBorder="1" applyAlignment="1">
      <alignment horizontal="center" vertical="center" wrapText="1"/>
    </xf>
    <xf numFmtId="0" fontId="6" fillId="0" borderId="1" xfId="2" applyFont="1" applyFill="1" applyBorder="1" applyAlignment="1">
      <alignment horizontal="center" vertical="center" textRotation="180" wrapText="1"/>
    </xf>
    <xf numFmtId="3" fontId="6" fillId="0" borderId="2" xfId="2" applyNumberFormat="1" applyFont="1" applyFill="1" applyBorder="1" applyAlignment="1">
      <alignment horizontal="center" vertical="center" wrapText="1"/>
    </xf>
    <xf numFmtId="0" fontId="6" fillId="0" borderId="2" xfId="2" applyFont="1" applyBorder="1" applyAlignment="1">
      <alignment horizontal="center" vertical="center" wrapText="1"/>
    </xf>
    <xf numFmtId="0" fontId="6" fillId="0" borderId="1" xfId="2" applyFont="1" applyFill="1" applyBorder="1" applyAlignment="1">
      <alignment horizontal="center" vertical="center"/>
    </xf>
    <xf numFmtId="0" fontId="6" fillId="0" borderId="2" xfId="2" applyFont="1" applyBorder="1" applyAlignment="1">
      <alignment horizontal="center" vertical="center"/>
    </xf>
    <xf numFmtId="0" fontId="6" fillId="0" borderId="3" xfId="2" applyFont="1" applyBorder="1" applyAlignment="1">
      <alignment horizontal="center" vertical="center" textRotation="180" wrapText="1"/>
    </xf>
    <xf numFmtId="0" fontId="6" fillId="0" borderId="3" xfId="2" applyFont="1" applyBorder="1" applyAlignment="1">
      <alignment horizontal="center" vertical="center" wrapText="1"/>
    </xf>
    <xf numFmtId="0" fontId="6" fillId="0" borderId="3" xfId="2" applyFont="1" applyFill="1" applyBorder="1" applyAlignment="1">
      <alignment horizontal="center" vertical="center" textRotation="180" wrapText="1"/>
    </xf>
    <xf numFmtId="0" fontId="6" fillId="0" borderId="3" xfId="2" applyFont="1" applyFill="1" applyBorder="1" applyAlignment="1">
      <alignment horizontal="center" vertical="center"/>
    </xf>
    <xf numFmtId="0" fontId="6" fillId="0" borderId="1" xfId="2" applyFont="1" applyFill="1" applyBorder="1" applyAlignment="1">
      <alignment horizontal="center" vertical="center" wrapText="1"/>
    </xf>
    <xf numFmtId="3" fontId="6" fillId="0" borderId="1" xfId="2" applyNumberFormat="1" applyFont="1" applyFill="1" applyBorder="1" applyAlignment="1">
      <alignment horizontal="center" vertical="center" wrapText="1"/>
    </xf>
    <xf numFmtId="3" fontId="6" fillId="0" borderId="4" xfId="2" applyNumberFormat="1" applyFont="1" applyFill="1" applyBorder="1" applyAlignment="1">
      <alignment horizontal="center" vertical="center" wrapText="1"/>
    </xf>
    <xf numFmtId="49" fontId="6" fillId="0" borderId="2" xfId="2" applyNumberFormat="1" applyFont="1" applyBorder="1" applyAlignment="1">
      <alignment horizontal="center" vertical="center" wrapText="1"/>
    </xf>
    <xf numFmtId="0" fontId="6" fillId="0" borderId="3" xfId="2" applyFont="1" applyFill="1" applyBorder="1" applyAlignment="1">
      <alignment horizontal="center" vertical="center" wrapText="1"/>
    </xf>
    <xf numFmtId="0" fontId="6" fillId="0" borderId="5" xfId="2" applyFont="1" applyBorder="1" applyAlignment="1">
      <alignment horizontal="center" vertical="center" textRotation="180" wrapText="1"/>
    </xf>
    <xf numFmtId="0" fontId="6" fillId="0" borderId="5" xfId="2" applyFont="1" applyBorder="1" applyAlignment="1">
      <alignment horizontal="center" vertical="center" wrapText="1"/>
    </xf>
    <xf numFmtId="0" fontId="6" fillId="0" borderId="5" xfId="2" applyFont="1" applyFill="1" applyBorder="1" applyAlignment="1">
      <alignment horizontal="center" vertical="center" textRotation="180" wrapText="1"/>
    </xf>
    <xf numFmtId="3" fontId="6" fillId="0" borderId="5" xfId="2" applyNumberFormat="1" applyFont="1" applyFill="1" applyBorder="1" applyAlignment="1">
      <alignment horizontal="center" vertical="center" wrapText="1"/>
    </xf>
    <xf numFmtId="3" fontId="6" fillId="0" borderId="6" xfId="2" applyNumberFormat="1" applyFont="1" applyFill="1" applyBorder="1" applyAlignment="1">
      <alignment horizontal="center" vertical="center" wrapText="1"/>
    </xf>
    <xf numFmtId="0" fontId="6" fillId="0" borderId="5" xfId="2" applyFont="1" applyBorder="1" applyAlignment="1">
      <alignment horizontal="center" vertical="center" wrapText="1"/>
    </xf>
    <xf numFmtId="0" fontId="6" fillId="0" borderId="5" xfId="2" applyFont="1" applyFill="1" applyBorder="1" applyAlignment="1">
      <alignment horizontal="center" vertical="center"/>
    </xf>
    <xf numFmtId="0" fontId="6" fillId="0" borderId="5" xfId="2" applyFont="1" applyFill="1" applyBorder="1" applyAlignment="1">
      <alignment horizontal="center" vertical="center" wrapText="1"/>
    </xf>
    <xf numFmtId="1" fontId="5" fillId="0" borderId="0" xfId="2" applyNumberFormat="1"/>
    <xf numFmtId="1" fontId="6" fillId="0" borderId="2" xfId="2" applyNumberFormat="1" applyFont="1" applyBorder="1" applyAlignment="1">
      <alignment horizontal="center" vertical="center"/>
    </xf>
    <xf numFmtId="3" fontId="6" fillId="0" borderId="2" xfId="2" applyNumberFormat="1" applyFont="1" applyBorder="1" applyAlignment="1">
      <alignment horizontal="center" vertical="center"/>
    </xf>
    <xf numFmtId="1" fontId="6" fillId="0" borderId="2" xfId="2" applyNumberFormat="1" applyFont="1" applyFill="1" applyBorder="1" applyAlignment="1">
      <alignment horizontal="center" vertical="center"/>
    </xf>
    <xf numFmtId="1" fontId="3" fillId="0" borderId="0" xfId="1" applyNumberFormat="1"/>
    <xf numFmtId="0" fontId="7" fillId="0" borderId="0" xfId="2" applyFont="1"/>
    <xf numFmtId="0" fontId="8" fillId="0" borderId="7" xfId="2" applyFont="1" applyBorder="1" applyAlignment="1">
      <alignment horizontal="center" vertical="center"/>
    </xf>
    <xf numFmtId="0" fontId="8" fillId="0" borderId="8" xfId="2" applyFont="1" applyBorder="1" applyAlignment="1">
      <alignment horizontal="center" vertical="center"/>
    </xf>
    <xf numFmtId="0" fontId="8" fillId="0" borderId="9" xfId="2" applyFont="1" applyBorder="1" applyAlignment="1">
      <alignment horizontal="center" vertical="center"/>
    </xf>
    <xf numFmtId="3" fontId="8" fillId="0" borderId="2" xfId="3" applyNumberFormat="1" applyFont="1" applyFill="1" applyBorder="1" applyAlignment="1">
      <alignment horizontal="right" vertical="center" wrapText="1"/>
    </xf>
    <xf numFmtId="0" fontId="7" fillId="0" borderId="0" xfId="2" applyFont="1" applyAlignment="1">
      <alignment vertical="center"/>
    </xf>
    <xf numFmtId="0" fontId="10" fillId="0" borderId="0" xfId="1" applyFont="1"/>
    <xf numFmtId="0" fontId="11" fillId="0" borderId="0" xfId="2" applyFont="1"/>
    <xf numFmtId="0" fontId="8" fillId="0" borderId="7" xfId="2" applyFont="1" applyBorder="1" applyAlignment="1">
      <alignment horizontal="center" vertical="center"/>
    </xf>
    <xf numFmtId="0" fontId="8" fillId="0" borderId="8" xfId="2" applyFont="1" applyBorder="1" applyAlignment="1">
      <alignment horizontal="center" vertical="center"/>
    </xf>
    <xf numFmtId="0" fontId="8" fillId="0" borderId="9" xfId="2" applyFont="1" applyBorder="1" applyAlignment="1">
      <alignment horizontal="center" vertical="center"/>
    </xf>
    <xf numFmtId="3" fontId="8" fillId="0" borderId="7" xfId="3" applyNumberFormat="1" applyFont="1" applyFill="1" applyBorder="1" applyAlignment="1">
      <alignment vertical="center" wrapText="1"/>
    </xf>
    <xf numFmtId="3" fontId="8" fillId="0" borderId="8" xfId="3" applyNumberFormat="1" applyFont="1" applyFill="1" applyBorder="1" applyAlignment="1">
      <alignment vertical="center" wrapText="1"/>
    </xf>
    <xf numFmtId="3" fontId="8" fillId="0" borderId="9" xfId="3" applyNumberFormat="1" applyFont="1" applyFill="1" applyBorder="1" applyAlignment="1">
      <alignment vertical="center" wrapText="1"/>
    </xf>
    <xf numFmtId="0" fontId="11" fillId="0" borderId="0" xfId="2" applyFont="1" applyAlignment="1">
      <alignment vertical="center"/>
    </xf>
    <xf numFmtId="0" fontId="12" fillId="0" borderId="0" xfId="1" applyFont="1"/>
    <xf numFmtId="49" fontId="6" fillId="0" borderId="2" xfId="3" applyNumberFormat="1" applyFont="1" applyFill="1" applyBorder="1" applyAlignment="1">
      <alignment horizontal="center" vertical="center"/>
    </xf>
    <xf numFmtId="49" fontId="6" fillId="0" borderId="2" xfId="3" applyNumberFormat="1" applyFont="1" applyFill="1" applyBorder="1" applyAlignment="1">
      <alignment vertical="center" wrapText="1"/>
    </xf>
    <xf numFmtId="49" fontId="6" fillId="0" borderId="2" xfId="3" applyNumberFormat="1" applyFont="1" applyFill="1" applyBorder="1" applyAlignment="1">
      <alignment horizontal="center" vertical="center" wrapText="1"/>
    </xf>
    <xf numFmtId="3" fontId="6" fillId="0" borderId="2" xfId="3" applyNumberFormat="1" applyFont="1" applyFill="1" applyBorder="1" applyAlignment="1">
      <alignment horizontal="right" vertical="center"/>
    </xf>
    <xf numFmtId="3" fontId="6" fillId="0" borderId="2" xfId="3" applyNumberFormat="1" applyFont="1" applyFill="1" applyBorder="1" applyAlignment="1">
      <alignment horizontal="right" vertical="center" wrapText="1"/>
    </xf>
    <xf numFmtId="49" fontId="10" fillId="0" borderId="2" xfId="4" applyNumberFormat="1" applyFont="1" applyBorder="1" applyAlignment="1">
      <alignment horizontal="right" vertical="center"/>
    </xf>
    <xf numFmtId="1" fontId="6" fillId="0" borderId="2" xfId="3" applyNumberFormat="1" applyFont="1" applyFill="1" applyBorder="1" applyAlignment="1">
      <alignment horizontal="right" vertical="center"/>
    </xf>
    <xf numFmtId="49" fontId="10" fillId="0" borderId="2" xfId="1" applyNumberFormat="1" applyFont="1" applyFill="1" applyBorder="1" applyAlignment="1">
      <alignment horizontal="left" vertical="center" wrapText="1" indent="1"/>
    </xf>
    <xf numFmtId="49" fontId="10" fillId="0" borderId="2" xfId="1" applyNumberFormat="1" applyFont="1" applyFill="1" applyBorder="1" applyAlignment="1">
      <alignment horizontal="center" vertical="center" wrapText="1"/>
    </xf>
    <xf numFmtId="1" fontId="10" fillId="0" borderId="0" xfId="1" applyNumberFormat="1" applyFont="1"/>
    <xf numFmtId="49" fontId="6" fillId="0" borderId="1" xfId="3" applyNumberFormat="1" applyFont="1" applyFill="1" applyBorder="1" applyAlignment="1">
      <alignment horizontal="center" vertical="center"/>
    </xf>
    <xf numFmtId="49" fontId="6" fillId="0" borderId="5" xfId="3" applyNumberFormat="1" applyFont="1" applyFill="1" applyBorder="1" applyAlignment="1">
      <alignment horizontal="center" vertical="center"/>
    </xf>
    <xf numFmtId="49" fontId="6" fillId="0" borderId="2" xfId="5" applyNumberFormat="1" applyFont="1" applyFill="1" applyBorder="1" applyAlignment="1">
      <alignment horizontal="center" vertical="center" wrapText="1"/>
    </xf>
    <xf numFmtId="1" fontId="10" fillId="0" borderId="2" xfId="1" applyNumberFormat="1" applyFont="1" applyFill="1" applyBorder="1" applyAlignment="1">
      <alignment horizontal="center" vertical="center" wrapText="1"/>
    </xf>
    <xf numFmtId="49" fontId="6" fillId="0" borderId="1" xfId="3" applyNumberFormat="1" applyFont="1" applyFill="1" applyBorder="1" applyAlignment="1">
      <alignment horizontal="center" vertical="center"/>
    </xf>
    <xf numFmtId="49" fontId="6" fillId="0" borderId="1" xfId="3" applyNumberFormat="1" applyFont="1" applyFill="1" applyBorder="1" applyAlignment="1">
      <alignment vertical="center" wrapText="1"/>
    </xf>
    <xf numFmtId="49" fontId="6" fillId="0" borderId="1" xfId="3" applyNumberFormat="1" applyFont="1" applyFill="1" applyBorder="1" applyAlignment="1">
      <alignment horizontal="center" vertical="center" wrapText="1"/>
    </xf>
    <xf numFmtId="49" fontId="8" fillId="0" borderId="7" xfId="3" applyNumberFormat="1" applyFont="1" applyFill="1" applyBorder="1" applyAlignment="1">
      <alignment horizontal="center" vertical="center"/>
    </xf>
    <xf numFmtId="49" fontId="8" fillId="0" borderId="8" xfId="3" applyNumberFormat="1" applyFont="1" applyFill="1" applyBorder="1" applyAlignment="1">
      <alignment vertical="center" wrapText="1"/>
    </xf>
    <xf numFmtId="49" fontId="8" fillId="0" borderId="9" xfId="3" applyNumberFormat="1" applyFont="1" applyFill="1" applyBorder="1" applyAlignment="1">
      <alignment horizontal="center" vertical="center" wrapText="1"/>
    </xf>
    <xf numFmtId="3" fontId="8" fillId="0" borderId="2" xfId="3" applyNumberFormat="1" applyFont="1" applyFill="1" applyBorder="1" applyAlignment="1">
      <alignment horizontal="right" vertical="center"/>
    </xf>
    <xf numFmtId="49" fontId="12" fillId="0" borderId="2" xfId="4" applyNumberFormat="1" applyFont="1" applyBorder="1" applyAlignment="1">
      <alignment horizontal="right" vertical="center"/>
    </xf>
    <xf numFmtId="1" fontId="8" fillId="0" borderId="2" xfId="3" applyNumberFormat="1" applyFont="1" applyFill="1" applyBorder="1" applyAlignment="1">
      <alignment horizontal="right" vertical="center"/>
    </xf>
    <xf numFmtId="49" fontId="12" fillId="0" borderId="7" xfId="1" applyNumberFormat="1" applyFont="1" applyFill="1" applyBorder="1" applyAlignment="1">
      <alignment vertical="center" wrapText="1"/>
    </xf>
    <xf numFmtId="49" fontId="12" fillId="0" borderId="8" xfId="1" applyNumberFormat="1" applyFont="1" applyFill="1" applyBorder="1" applyAlignment="1">
      <alignment vertical="center" wrapText="1"/>
    </xf>
    <xf numFmtId="49" fontId="12" fillId="0" borderId="9" xfId="1" applyNumberFormat="1" applyFont="1" applyFill="1" applyBorder="1" applyAlignment="1">
      <alignment vertical="center" wrapText="1"/>
    </xf>
    <xf numFmtId="1" fontId="12" fillId="0" borderId="0" xfId="1" applyNumberFormat="1" applyFont="1"/>
    <xf numFmtId="0" fontId="2" fillId="0" borderId="0" xfId="0" applyFont="1"/>
    <xf numFmtId="49" fontId="6" fillId="0" borderId="5" xfId="3" applyNumberFormat="1" applyFont="1" applyFill="1" applyBorder="1" applyAlignment="1">
      <alignment vertical="center" wrapText="1"/>
    </xf>
    <xf numFmtId="49" fontId="6" fillId="0" borderId="5" xfId="3" applyNumberFormat="1" applyFont="1" applyFill="1" applyBorder="1" applyAlignment="1">
      <alignment horizontal="center" vertical="center" wrapText="1"/>
    </xf>
    <xf numFmtId="49" fontId="6" fillId="0" borderId="3" xfId="3" applyNumberFormat="1" applyFont="1" applyFill="1" applyBorder="1" applyAlignment="1">
      <alignment horizontal="center" vertical="center"/>
    </xf>
    <xf numFmtId="49" fontId="6" fillId="0" borderId="5" xfId="3" applyNumberFormat="1" applyFont="1" applyFill="1" applyBorder="1" applyAlignment="1">
      <alignment horizontal="center" vertical="center"/>
    </xf>
    <xf numFmtId="49" fontId="6" fillId="0" borderId="3" xfId="3" applyNumberFormat="1" applyFont="1" applyFill="1" applyBorder="1" applyAlignment="1">
      <alignment horizontal="center" vertical="center"/>
    </xf>
    <xf numFmtId="0" fontId="6" fillId="0" borderId="2" xfId="3" applyNumberFormat="1" applyFont="1" applyFill="1" applyBorder="1" applyAlignment="1">
      <alignment horizontal="center" vertical="center" wrapText="1"/>
    </xf>
    <xf numFmtId="49" fontId="8" fillId="0" borderId="5" xfId="3" applyNumberFormat="1" applyFont="1" applyFill="1" applyBorder="1" applyAlignment="1">
      <alignment horizontal="center" vertical="center"/>
    </xf>
    <xf numFmtId="49" fontId="8" fillId="0" borderId="2" xfId="3" applyNumberFormat="1" applyFont="1" applyFill="1" applyBorder="1" applyAlignment="1">
      <alignment vertical="center" wrapText="1"/>
    </xf>
    <xf numFmtId="49" fontId="8" fillId="0" borderId="2" xfId="3" applyNumberFormat="1" applyFont="1" applyFill="1" applyBorder="1" applyAlignment="1">
      <alignment horizontal="center" vertical="center" wrapText="1"/>
    </xf>
    <xf numFmtId="49" fontId="6" fillId="0" borderId="3" xfId="3" applyNumberFormat="1" applyFont="1" applyFill="1" applyBorder="1" applyAlignment="1">
      <alignment vertical="center"/>
    </xf>
    <xf numFmtId="49" fontId="6" fillId="0" borderId="5" xfId="3" applyNumberFormat="1" applyFont="1" applyFill="1" applyBorder="1" applyAlignment="1">
      <alignment vertical="center"/>
    </xf>
    <xf numFmtId="49" fontId="6" fillId="0" borderId="1" xfId="3" applyNumberFormat="1" applyFont="1" applyFill="1" applyBorder="1" applyAlignment="1">
      <alignment vertical="center"/>
    </xf>
    <xf numFmtId="49" fontId="6" fillId="0" borderId="9" xfId="3" applyNumberFormat="1" applyFont="1" applyFill="1" applyBorder="1" applyAlignment="1">
      <alignment vertical="center" wrapText="1"/>
    </xf>
    <xf numFmtId="0" fontId="6" fillId="0" borderId="2" xfId="5" applyFont="1" applyFill="1" applyBorder="1" applyAlignment="1">
      <alignment horizontal="left" vertical="center" wrapText="1"/>
    </xf>
    <xf numFmtId="49" fontId="14" fillId="0" borderId="2" xfId="5" applyNumberFormat="1" applyFont="1" applyFill="1" applyBorder="1" applyAlignment="1">
      <alignment horizontal="center" vertical="center" wrapText="1"/>
    </xf>
    <xf numFmtId="49" fontId="8" fillId="0" borderId="8" xfId="3" applyNumberFormat="1" applyFont="1" applyFill="1" applyBorder="1" applyAlignment="1">
      <alignment vertical="center"/>
    </xf>
    <xf numFmtId="49" fontId="8" fillId="0" borderId="9" xfId="3" applyNumberFormat="1" applyFont="1" applyFill="1" applyBorder="1" applyAlignment="1">
      <alignment vertical="center"/>
    </xf>
    <xf numFmtId="49" fontId="10" fillId="0" borderId="2" xfId="1" applyNumberFormat="1" applyFont="1" applyBorder="1" applyAlignment="1">
      <alignment horizontal="center" vertical="center" wrapText="1"/>
    </xf>
    <xf numFmtId="49" fontId="6" fillId="0" borderId="10" xfId="3" applyNumberFormat="1" applyFont="1" applyFill="1" applyBorder="1" applyAlignment="1">
      <alignment vertical="center" wrapText="1"/>
    </xf>
    <xf numFmtId="3" fontId="6" fillId="0" borderId="1" xfId="3" applyNumberFormat="1" applyFont="1" applyFill="1" applyBorder="1" applyAlignment="1">
      <alignment horizontal="right" vertical="center"/>
    </xf>
    <xf numFmtId="3" fontId="6" fillId="0" borderId="1" xfId="3" applyNumberFormat="1" applyFont="1" applyFill="1" applyBorder="1" applyAlignment="1">
      <alignment horizontal="right" vertical="center" wrapText="1"/>
    </xf>
    <xf numFmtId="49" fontId="10" fillId="0" borderId="1" xfId="4" applyNumberFormat="1" applyFont="1" applyBorder="1" applyAlignment="1">
      <alignment horizontal="right" vertical="center"/>
    </xf>
    <xf numFmtId="1" fontId="6" fillId="0" borderId="1" xfId="3" applyNumberFormat="1" applyFont="1" applyFill="1" applyBorder="1" applyAlignment="1">
      <alignment horizontal="right" vertical="center"/>
    </xf>
    <xf numFmtId="49" fontId="10" fillId="0" borderId="1" xfId="1" applyNumberFormat="1" applyFont="1" applyFill="1" applyBorder="1" applyAlignment="1">
      <alignment horizontal="left" vertical="center" wrapText="1" indent="1"/>
    </xf>
    <xf numFmtId="49" fontId="10" fillId="0" borderId="1" xfId="1" applyNumberFormat="1" applyFont="1" applyFill="1" applyBorder="1" applyAlignment="1">
      <alignment horizontal="center" vertical="center" wrapText="1"/>
    </xf>
    <xf numFmtId="49" fontId="14" fillId="0" borderId="2" xfId="1" applyNumberFormat="1" applyFont="1" applyFill="1" applyBorder="1" applyAlignment="1">
      <alignment horizontal="center" vertical="center" wrapText="1"/>
    </xf>
    <xf numFmtId="1" fontId="6" fillId="0" borderId="1" xfId="3" applyNumberFormat="1" applyFont="1" applyFill="1" applyBorder="1" applyAlignment="1">
      <alignment horizontal="center" vertical="center" wrapText="1"/>
    </xf>
    <xf numFmtId="1" fontId="8" fillId="0" borderId="7" xfId="3" applyNumberFormat="1" applyFont="1" applyFill="1" applyBorder="1" applyAlignment="1">
      <alignment horizontal="right" vertical="center"/>
    </xf>
    <xf numFmtId="49" fontId="12" fillId="0" borderId="7" xfId="1" applyNumberFormat="1" applyFont="1" applyFill="1" applyBorder="1" applyAlignment="1">
      <alignment horizontal="left" vertical="center" wrapText="1" indent="1"/>
    </xf>
    <xf numFmtId="49" fontId="12" fillId="0" borderId="8" xfId="1" applyNumberFormat="1" applyFont="1" applyFill="1" applyBorder="1" applyAlignment="1">
      <alignment horizontal="left" vertical="center" wrapText="1" indent="1"/>
    </xf>
    <xf numFmtId="49" fontId="12" fillId="0" borderId="8" xfId="1" applyNumberFormat="1" applyFont="1" applyFill="1" applyBorder="1" applyAlignment="1">
      <alignment horizontal="center" vertical="center" wrapText="1"/>
    </xf>
    <xf numFmtId="49" fontId="12" fillId="0" borderId="9" xfId="1" applyNumberFormat="1" applyFont="1" applyFill="1" applyBorder="1" applyAlignment="1">
      <alignment horizontal="center" vertical="center" wrapText="1"/>
    </xf>
    <xf numFmtId="49" fontId="10" fillId="0" borderId="5" xfId="1" applyNumberFormat="1" applyFont="1" applyFill="1" applyBorder="1" applyAlignment="1">
      <alignment horizontal="left" vertical="center" wrapText="1" indent="1"/>
    </xf>
    <xf numFmtId="49" fontId="10" fillId="0" borderId="5" xfId="1" applyNumberFormat="1" applyFont="1" applyFill="1" applyBorder="1" applyAlignment="1">
      <alignment horizontal="center" vertical="center" wrapText="1"/>
    </xf>
    <xf numFmtId="3" fontId="8" fillId="0" borderId="1" xfId="3" applyNumberFormat="1" applyFont="1" applyFill="1" applyBorder="1" applyAlignment="1">
      <alignment horizontal="right" vertical="center"/>
    </xf>
    <xf numFmtId="3" fontId="8" fillId="0" borderId="1" xfId="3" applyNumberFormat="1" applyFont="1" applyFill="1" applyBorder="1" applyAlignment="1">
      <alignment horizontal="right" vertical="center" wrapText="1"/>
    </xf>
    <xf numFmtId="49" fontId="6" fillId="0" borderId="3" xfId="3" applyNumberFormat="1" applyFont="1" applyFill="1" applyBorder="1" applyAlignment="1">
      <alignment vertical="center" wrapText="1"/>
    </xf>
    <xf numFmtId="49" fontId="6" fillId="0" borderId="11" xfId="3" applyNumberFormat="1" applyFont="1" applyFill="1" applyBorder="1" applyAlignment="1">
      <alignment horizontal="center" vertical="center" wrapText="1"/>
    </xf>
    <xf numFmtId="3" fontId="6" fillId="0" borderId="12" xfId="3" applyNumberFormat="1" applyFont="1" applyFill="1" applyBorder="1" applyAlignment="1">
      <alignment vertical="center"/>
    </xf>
    <xf numFmtId="3" fontId="6" fillId="0" borderId="4" xfId="3" applyNumberFormat="1" applyFont="1" applyFill="1" applyBorder="1" applyAlignment="1">
      <alignment horizontal="right" vertical="center"/>
    </xf>
    <xf numFmtId="3" fontId="6" fillId="0" borderId="10" xfId="3" applyNumberFormat="1" applyFont="1" applyFill="1" applyBorder="1" applyAlignment="1">
      <alignment horizontal="right" vertical="center"/>
    </xf>
    <xf numFmtId="49" fontId="10" fillId="0" borderId="9" xfId="4" applyNumberFormat="1" applyFont="1" applyFill="1" applyBorder="1" applyAlignment="1">
      <alignment horizontal="right" vertical="center"/>
    </xf>
    <xf numFmtId="49" fontId="10" fillId="0" borderId="2" xfId="4" applyNumberFormat="1" applyFont="1" applyFill="1" applyBorder="1" applyAlignment="1">
      <alignment horizontal="right" vertical="center"/>
    </xf>
    <xf numFmtId="49" fontId="10" fillId="0" borderId="3" xfId="1" applyNumberFormat="1" applyFont="1" applyFill="1" applyBorder="1" applyAlignment="1">
      <alignment horizontal="left" vertical="center" wrapText="1"/>
    </xf>
    <xf numFmtId="49" fontId="10" fillId="0" borderId="3" xfId="1" applyNumberFormat="1" applyFont="1" applyFill="1" applyBorder="1" applyAlignment="1">
      <alignment horizontal="center" vertical="center" wrapText="1"/>
    </xf>
    <xf numFmtId="49" fontId="6" fillId="0" borderId="6" xfId="3" applyNumberFormat="1" applyFont="1" applyFill="1" applyBorder="1" applyAlignment="1">
      <alignment vertical="center" wrapText="1"/>
    </xf>
    <xf numFmtId="3" fontId="6" fillId="0" borderId="5" xfId="3" applyNumberFormat="1" applyFont="1" applyFill="1" applyBorder="1" applyAlignment="1">
      <alignment horizontal="right" vertical="center"/>
    </xf>
    <xf numFmtId="3" fontId="6" fillId="0" borderId="13" xfId="3" applyNumberFormat="1" applyFont="1" applyFill="1" applyBorder="1" applyAlignment="1">
      <alignment vertical="center"/>
    </xf>
    <xf numFmtId="3" fontId="6" fillId="0" borderId="6" xfId="3" applyNumberFormat="1" applyFont="1" applyFill="1" applyBorder="1" applyAlignment="1">
      <alignment horizontal="right" vertical="center"/>
    </xf>
    <xf numFmtId="3" fontId="6" fillId="0" borderId="5" xfId="3" applyNumberFormat="1" applyFont="1" applyFill="1" applyBorder="1" applyAlignment="1">
      <alignment horizontal="right" vertical="center" wrapText="1"/>
    </xf>
    <xf numFmtId="3" fontId="6" fillId="0" borderId="14" xfId="3" applyNumberFormat="1" applyFont="1" applyFill="1" applyBorder="1" applyAlignment="1">
      <alignment horizontal="right" vertical="center"/>
    </xf>
    <xf numFmtId="49" fontId="10" fillId="0" borderId="5" xfId="1" applyNumberFormat="1" applyFont="1" applyFill="1" applyBorder="1" applyAlignment="1">
      <alignment horizontal="left" vertical="center" wrapText="1"/>
    </xf>
    <xf numFmtId="49" fontId="10" fillId="0" borderId="5" xfId="1" applyNumberFormat="1" applyFont="1" applyFill="1" applyBorder="1" applyAlignment="1">
      <alignment horizontal="center" vertical="center" wrapText="1"/>
    </xf>
    <xf numFmtId="0" fontId="10" fillId="0" borderId="2" xfId="1" applyNumberFormat="1" applyFont="1" applyFill="1" applyBorder="1" applyAlignment="1">
      <alignment horizontal="center" vertical="center" wrapText="1"/>
    </xf>
    <xf numFmtId="0" fontId="6" fillId="0" borderId="1" xfId="3" applyNumberFormat="1" applyFont="1" applyFill="1" applyBorder="1" applyAlignment="1">
      <alignment horizontal="center" vertical="center" wrapText="1"/>
    </xf>
    <xf numFmtId="49" fontId="8" fillId="0" borderId="6" xfId="3" applyNumberFormat="1" applyFont="1" applyFill="1" applyBorder="1" applyAlignment="1">
      <alignment horizontal="center" vertical="center"/>
    </xf>
    <xf numFmtId="49" fontId="6" fillId="0" borderId="11" xfId="3" applyNumberFormat="1" applyFont="1" applyFill="1" applyBorder="1" applyAlignment="1">
      <alignment horizontal="center" vertical="center"/>
    </xf>
    <xf numFmtId="49" fontId="10" fillId="2" borderId="9" xfId="4" applyNumberFormat="1" applyFont="1" applyFill="1" applyBorder="1" applyAlignment="1">
      <alignment horizontal="right" vertical="center"/>
    </xf>
    <xf numFmtId="49" fontId="10" fillId="2" borderId="2" xfId="4" applyNumberFormat="1" applyFont="1" applyFill="1" applyBorder="1" applyAlignment="1">
      <alignment horizontal="right" vertical="center"/>
    </xf>
    <xf numFmtId="1" fontId="6" fillId="2" borderId="2" xfId="3" applyNumberFormat="1" applyFont="1" applyFill="1" applyBorder="1" applyAlignment="1">
      <alignment horizontal="right" vertical="center"/>
    </xf>
    <xf numFmtId="1" fontId="6" fillId="2" borderId="7" xfId="3" applyNumberFormat="1" applyFont="1" applyFill="1" applyBorder="1" applyAlignment="1">
      <alignment horizontal="right" vertical="center"/>
    </xf>
    <xf numFmtId="49" fontId="10" fillId="0" borderId="1" xfId="1" applyNumberFormat="1" applyFont="1" applyFill="1" applyBorder="1" applyAlignment="1">
      <alignment horizontal="left" vertical="center" wrapText="1"/>
    </xf>
    <xf numFmtId="49" fontId="10" fillId="0" borderId="1" xfId="1" applyNumberFormat="1" applyFont="1" applyFill="1" applyBorder="1" applyAlignment="1">
      <alignment horizontal="center" vertical="center" wrapText="1"/>
    </xf>
    <xf numFmtId="49" fontId="6" fillId="0" borderId="6" xfId="3" applyNumberFormat="1" applyFont="1" applyFill="1" applyBorder="1" applyAlignment="1">
      <alignment horizontal="center" vertical="center"/>
    </xf>
    <xf numFmtId="49" fontId="8" fillId="0" borderId="4" xfId="3" applyNumberFormat="1" applyFont="1" applyFill="1" applyBorder="1" applyAlignment="1">
      <alignment horizontal="center" vertical="center"/>
    </xf>
    <xf numFmtId="49" fontId="6" fillId="0" borderId="14" xfId="3" applyNumberFormat="1" applyFont="1" applyFill="1" applyBorder="1" applyAlignment="1">
      <alignment vertical="center" wrapText="1"/>
    </xf>
    <xf numFmtId="49" fontId="6" fillId="0" borderId="15" xfId="3" applyNumberFormat="1" applyFont="1" applyFill="1" applyBorder="1" applyAlignment="1">
      <alignment vertical="center" wrapText="1"/>
    </xf>
    <xf numFmtId="49" fontId="6" fillId="0" borderId="3" xfId="3" applyNumberFormat="1" applyFont="1" applyFill="1" applyBorder="1" applyAlignment="1">
      <alignment horizontal="center" vertical="center" wrapText="1"/>
    </xf>
    <xf numFmtId="49" fontId="10" fillId="0" borderId="3" xfId="1" applyNumberFormat="1" applyFont="1" applyFill="1" applyBorder="1" applyAlignment="1">
      <alignment horizontal="left" vertical="center" wrapText="1" indent="1"/>
    </xf>
    <xf numFmtId="49" fontId="6" fillId="0" borderId="12" xfId="3" applyNumberFormat="1" applyFont="1" applyFill="1" applyBorder="1" applyAlignment="1">
      <alignment horizontal="center" vertical="center" wrapText="1"/>
    </xf>
    <xf numFmtId="3" fontId="6" fillId="0" borderId="12" xfId="3" applyNumberFormat="1" applyFont="1" applyFill="1" applyBorder="1" applyAlignment="1">
      <alignment horizontal="right" vertical="center"/>
    </xf>
    <xf numFmtId="1" fontId="6" fillId="0" borderId="7" xfId="3" applyNumberFormat="1" applyFont="1" applyFill="1" applyBorder="1" applyAlignment="1">
      <alignment horizontal="right" vertical="center"/>
    </xf>
    <xf numFmtId="49" fontId="10" fillId="0" borderId="10" xfId="1" applyNumberFormat="1" applyFont="1" applyFill="1" applyBorder="1" applyAlignment="1">
      <alignment horizontal="center" vertical="center" wrapText="1"/>
    </xf>
    <xf numFmtId="49" fontId="6" fillId="0" borderId="13" xfId="3" applyNumberFormat="1" applyFont="1" applyFill="1" applyBorder="1" applyAlignment="1">
      <alignment horizontal="center" vertical="center" wrapText="1"/>
    </xf>
    <xf numFmtId="3" fontId="6" fillId="0" borderId="13" xfId="3" applyNumberFormat="1" applyFont="1" applyFill="1" applyBorder="1" applyAlignment="1">
      <alignment horizontal="right" vertical="center"/>
    </xf>
    <xf numFmtId="49" fontId="10" fillId="0" borderId="14" xfId="1" applyNumberFormat="1" applyFont="1" applyFill="1" applyBorder="1" applyAlignment="1">
      <alignment horizontal="center" vertical="center" wrapText="1"/>
    </xf>
    <xf numFmtId="0" fontId="10" fillId="0" borderId="0" xfId="1" applyFont="1" applyFill="1"/>
    <xf numFmtId="1" fontId="10" fillId="0" borderId="0" xfId="1" applyNumberFormat="1" applyFont="1" applyFill="1"/>
    <xf numFmtId="0" fontId="0" fillId="0" borderId="0" xfId="0" applyFill="1"/>
    <xf numFmtId="49" fontId="10" fillId="0" borderId="1" xfId="1" applyNumberFormat="1" applyFont="1" applyFill="1" applyBorder="1" applyAlignment="1">
      <alignment vertical="center" wrapText="1"/>
    </xf>
    <xf numFmtId="49" fontId="10" fillId="0" borderId="3" xfId="1" applyNumberFormat="1" applyFont="1" applyFill="1" applyBorder="1" applyAlignment="1">
      <alignment vertical="center" wrapText="1"/>
    </xf>
    <xf numFmtId="49" fontId="10" fillId="0" borderId="5" xfId="1" applyNumberFormat="1" applyFont="1" applyFill="1" applyBorder="1" applyAlignment="1">
      <alignment vertical="center" wrapText="1"/>
    </xf>
    <xf numFmtId="49" fontId="10" fillId="0" borderId="4" xfId="1" applyNumberFormat="1" applyFont="1" applyFill="1" applyBorder="1" applyAlignment="1">
      <alignment vertical="center" wrapText="1"/>
    </xf>
    <xf numFmtId="49" fontId="10" fillId="0" borderId="10" xfId="1" applyNumberFormat="1" applyFont="1" applyFill="1" applyBorder="1" applyAlignment="1">
      <alignment horizontal="center" vertical="center" wrapText="1"/>
    </xf>
    <xf numFmtId="49" fontId="10" fillId="0" borderId="11" xfId="1" applyNumberFormat="1" applyFont="1" applyFill="1" applyBorder="1" applyAlignment="1">
      <alignment vertical="center" wrapText="1"/>
    </xf>
    <xf numFmtId="49" fontId="10" fillId="0" borderId="3" xfId="1" applyNumberFormat="1" applyFont="1" applyFill="1" applyBorder="1" applyAlignment="1">
      <alignment horizontal="center" vertical="center" wrapText="1"/>
    </xf>
    <xf numFmtId="49" fontId="10" fillId="0" borderId="15" xfId="1" applyNumberFormat="1" applyFont="1" applyFill="1" applyBorder="1" applyAlignment="1">
      <alignment horizontal="center" vertical="center" wrapText="1"/>
    </xf>
    <xf numFmtId="49" fontId="10" fillId="0" borderId="5" xfId="4" applyNumberFormat="1" applyFont="1" applyBorder="1" applyAlignment="1">
      <alignment horizontal="right" vertical="center"/>
    </xf>
    <xf numFmtId="1" fontId="6" fillId="0" borderId="5" xfId="3" applyNumberFormat="1" applyFont="1" applyFill="1" applyBorder="1" applyAlignment="1">
      <alignment horizontal="right" vertical="center"/>
    </xf>
    <xf numFmtId="1" fontId="6" fillId="0" borderId="6" xfId="3" applyNumberFormat="1" applyFont="1" applyFill="1" applyBorder="1" applyAlignment="1">
      <alignment horizontal="right" vertical="center"/>
    </xf>
    <xf numFmtId="49" fontId="10" fillId="0" borderId="6" xfId="1" applyNumberFormat="1" applyFont="1" applyFill="1" applyBorder="1" applyAlignment="1">
      <alignment vertical="center" wrapText="1"/>
    </xf>
    <xf numFmtId="49" fontId="10" fillId="0" borderId="14" xfId="1" applyNumberFormat="1" applyFont="1" applyFill="1" applyBorder="1" applyAlignment="1">
      <alignment horizontal="center" vertical="center" wrapText="1"/>
    </xf>
    <xf numFmtId="49" fontId="10" fillId="0" borderId="11" xfId="1" applyNumberFormat="1" applyFont="1" applyFill="1" applyBorder="1" applyAlignment="1">
      <alignment horizontal="left" vertical="center" wrapText="1" indent="1"/>
    </xf>
    <xf numFmtId="49" fontId="10" fillId="0" borderId="11" xfId="1" applyNumberFormat="1" applyFont="1" applyFill="1" applyBorder="1" applyAlignment="1">
      <alignment horizontal="center" vertical="center" wrapText="1"/>
    </xf>
    <xf numFmtId="49" fontId="10" fillId="0" borderId="4" xfId="1" applyNumberFormat="1" applyFont="1" applyFill="1" applyBorder="1" applyAlignment="1">
      <alignment horizontal="left" vertical="center" wrapText="1" indent="1"/>
    </xf>
    <xf numFmtId="49" fontId="10" fillId="0" borderId="4" xfId="1" applyNumberFormat="1" applyFont="1" applyFill="1" applyBorder="1" applyAlignment="1">
      <alignment horizontal="center" vertical="center" wrapText="1"/>
    </xf>
    <xf numFmtId="49" fontId="10" fillId="0" borderId="6" xfId="1" applyNumberFormat="1" applyFont="1" applyFill="1" applyBorder="1" applyAlignment="1">
      <alignment horizontal="left" vertical="center" wrapText="1" indent="1"/>
    </xf>
    <xf numFmtId="49" fontId="10" fillId="0" borderId="6" xfId="1" applyNumberFormat="1" applyFont="1" applyFill="1" applyBorder="1" applyAlignment="1">
      <alignment horizontal="center" vertical="center" wrapText="1"/>
    </xf>
    <xf numFmtId="3" fontId="0" fillId="0" borderId="0" xfId="0" applyNumberFormat="1"/>
  </cellXfs>
  <cellStyles count="111">
    <cellStyle name="20% - Accent1" xfId="6"/>
    <cellStyle name="20% - Accent2" xfId="7"/>
    <cellStyle name="20% - Accent3" xfId="8"/>
    <cellStyle name="20% - Accent4" xfId="9"/>
    <cellStyle name="20% - Accent5" xfId="10"/>
    <cellStyle name="20% - Accent6" xfId="11"/>
    <cellStyle name="20% - akcent 1 2" xfId="12"/>
    <cellStyle name="20% - akcent 2 2" xfId="13"/>
    <cellStyle name="20% - akcent 3 2" xfId="14"/>
    <cellStyle name="20% - akcent 4 2" xfId="15"/>
    <cellStyle name="20% - akcent 5 2" xfId="16"/>
    <cellStyle name="20% - akcent 6 2" xfId="17"/>
    <cellStyle name="40% - Accent1" xfId="18"/>
    <cellStyle name="40% - Accent2" xfId="19"/>
    <cellStyle name="40% - Accent3" xfId="20"/>
    <cellStyle name="40% - Accent4" xfId="21"/>
    <cellStyle name="40% - Accent5" xfId="22"/>
    <cellStyle name="40% - Accent6" xfId="23"/>
    <cellStyle name="40% - akcent 1 2" xfId="24"/>
    <cellStyle name="40% - akcent 2 2" xfId="25"/>
    <cellStyle name="40% - akcent 3 2" xfId="26"/>
    <cellStyle name="40% - akcent 4 2" xfId="27"/>
    <cellStyle name="40% - akcent 5 2" xfId="28"/>
    <cellStyle name="40% - akcent 6 2" xfId="29"/>
    <cellStyle name="60% - Accent1" xfId="30"/>
    <cellStyle name="60% - Accent2" xfId="31"/>
    <cellStyle name="60% - Accent3" xfId="32"/>
    <cellStyle name="60% - Accent4" xfId="33"/>
    <cellStyle name="60% - Accent5" xfId="34"/>
    <cellStyle name="60% - Accent6" xfId="35"/>
    <cellStyle name="60% - akcent 1 2" xfId="36"/>
    <cellStyle name="60% - akcent 2 2" xfId="37"/>
    <cellStyle name="60% - akcent 3 2" xfId="38"/>
    <cellStyle name="60% - akcent 4 2" xfId="39"/>
    <cellStyle name="60% - akcent 5 2" xfId="40"/>
    <cellStyle name="60% - akcent 6 2" xfId="41"/>
    <cellStyle name="Accent1" xfId="42"/>
    <cellStyle name="Accent2" xfId="43"/>
    <cellStyle name="Accent3" xfId="44"/>
    <cellStyle name="Accent4" xfId="45"/>
    <cellStyle name="Accent5" xfId="46"/>
    <cellStyle name="Accent6" xfId="47"/>
    <cellStyle name="Akcent 1 2" xfId="48"/>
    <cellStyle name="Akcent 2 2" xfId="49"/>
    <cellStyle name="Akcent 3 2" xfId="50"/>
    <cellStyle name="Akcent 4 2" xfId="51"/>
    <cellStyle name="Akcent 5 2" xfId="52"/>
    <cellStyle name="Akcent 6 2" xfId="53"/>
    <cellStyle name="Bad" xfId="54"/>
    <cellStyle name="Calculation" xfId="55"/>
    <cellStyle name="Check Cell" xfId="56"/>
    <cellStyle name="Dane wejściowe 2" xfId="57"/>
    <cellStyle name="Dane wyjściowe 2" xfId="58"/>
    <cellStyle name="Dobre 2" xfId="59"/>
    <cellStyle name="Explanatory Text" xfId="60"/>
    <cellStyle name="Heading 1" xfId="61"/>
    <cellStyle name="Heading 2" xfId="62"/>
    <cellStyle name="Heading 3" xfId="63"/>
    <cellStyle name="Heading 4" xfId="64"/>
    <cellStyle name="Hiperłącze 2" xfId="65"/>
    <cellStyle name="Komórka połączona 2" xfId="66"/>
    <cellStyle name="Komórka zaznaczona 2" xfId="67"/>
    <cellStyle name="Nagłówek 1 2" xfId="68"/>
    <cellStyle name="Nagłówek 2 2" xfId="69"/>
    <cellStyle name="Nagłówek 3 2" xfId="70"/>
    <cellStyle name="Nagłówek 4 2" xfId="71"/>
    <cellStyle name="Neutral" xfId="72"/>
    <cellStyle name="Neutralne 2" xfId="73"/>
    <cellStyle name="Normal 2" xfId="74"/>
    <cellStyle name="Normal 2 2" xfId="75"/>
    <cellStyle name="Normal 2 3" xfId="76"/>
    <cellStyle name="Normal 3" xfId="77"/>
    <cellStyle name="Normalny" xfId="0" builtinId="0"/>
    <cellStyle name="Normalny 10" xfId="78"/>
    <cellStyle name="Normalny 10 2" xfId="79"/>
    <cellStyle name="Normalny 11" xfId="80"/>
    <cellStyle name="Normalny 2" xfId="1"/>
    <cellStyle name="Normalny 2 2" xfId="81"/>
    <cellStyle name="Normalny 2 3" xfId="82"/>
    <cellStyle name="Normalny 2_Arkusz1" xfId="83"/>
    <cellStyle name="Normalny 3" xfId="84"/>
    <cellStyle name="Normalny 4" xfId="85"/>
    <cellStyle name="Normalny 4 2" xfId="86"/>
    <cellStyle name="Normalny 5" xfId="87"/>
    <cellStyle name="Normalny 5 2" xfId="88"/>
    <cellStyle name="Normalny 6" xfId="89"/>
    <cellStyle name="Normalny 6 2" xfId="90"/>
    <cellStyle name="Normalny 7" xfId="91"/>
    <cellStyle name="Normalny 7 2" xfId="92"/>
    <cellStyle name="Normalny 8" xfId="93"/>
    <cellStyle name="Normalny 9" xfId="94"/>
    <cellStyle name="Normalny 9 2" xfId="95"/>
    <cellStyle name="Normalny_20100418 buza 2" xfId="3"/>
    <cellStyle name="Normalny_ostateczne załączniki_zwolnione z komisji prawniczej_sprawozdanie budżetowe (2)" xfId="5"/>
    <cellStyle name="Normalny_wyk_bp2" xfId="2"/>
    <cellStyle name="Note" xfId="96"/>
    <cellStyle name="Obliczenia 2" xfId="97"/>
    <cellStyle name="Procentowy 2" xfId="4"/>
    <cellStyle name="Procentowy 2 2" xfId="98"/>
    <cellStyle name="Suma 2" xfId="99"/>
    <cellStyle name="Tekst objaśnienia 2" xfId="100"/>
    <cellStyle name="Tekst ostrzeżenia 2" xfId="101"/>
    <cellStyle name="Title" xfId="102"/>
    <cellStyle name="Tytuł 2" xfId="103"/>
    <cellStyle name="Uwaga 2" xfId="104"/>
    <cellStyle name="Uwaga 3" xfId="105"/>
    <cellStyle name="Uwaga 3 2" xfId="106"/>
    <cellStyle name="Uwaga 4" xfId="107"/>
    <cellStyle name="Walutowy 2" xfId="108"/>
    <cellStyle name="Walutowy 2 2" xfId="109"/>
    <cellStyle name="Złe 2" xfId="1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GDA\AppData\Local\Microsoft\Windows\INetCache\Content.Outlook\G512TVTE\B2_WykP_F_2016-04-27_913%20-%202%20(2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o korekt"/>
      <sheetName val="do druku"/>
      <sheetName val="sprawdzenie części"/>
      <sheetName val="Arkusz5"/>
      <sheetName val="całość"/>
      <sheetName val="UW"/>
      <sheetName val="Arkusz1"/>
    </sheetNames>
    <sheetDataSet>
      <sheetData sheetId="0">
        <row r="9">
          <cell r="F9">
            <v>137614000</v>
          </cell>
          <cell r="J9">
            <v>0</v>
          </cell>
          <cell r="R9">
            <v>133518027.97</v>
          </cell>
          <cell r="V9">
            <v>0</v>
          </cell>
        </row>
        <row r="10">
          <cell r="F10">
            <v>446449000</v>
          </cell>
          <cell r="J10">
            <v>0</v>
          </cell>
          <cell r="R10">
            <v>419911113.23000002</v>
          </cell>
          <cell r="V10">
            <v>0</v>
          </cell>
        </row>
        <row r="11">
          <cell r="F11">
            <v>98175000</v>
          </cell>
          <cell r="J11">
            <v>0</v>
          </cell>
          <cell r="R11">
            <v>85260574.890000001</v>
          </cell>
          <cell r="V11">
            <v>0</v>
          </cell>
        </row>
        <row r="12">
          <cell r="F12">
            <v>113222000</v>
          </cell>
          <cell r="J12">
            <v>562000</v>
          </cell>
          <cell r="R12">
            <v>130626687.05</v>
          </cell>
          <cell r="V12">
            <v>19054774.32</v>
          </cell>
        </row>
        <row r="13">
          <cell r="F13">
            <v>15331000</v>
          </cell>
          <cell r="J13">
            <v>0</v>
          </cell>
          <cell r="R13">
            <v>15209949.49</v>
          </cell>
          <cell r="V13">
            <v>0</v>
          </cell>
        </row>
        <row r="14">
          <cell r="F14">
            <v>25740000</v>
          </cell>
          <cell r="J14">
            <v>0</v>
          </cell>
          <cell r="R14">
            <v>25125389.02</v>
          </cell>
          <cell r="V14">
            <v>0</v>
          </cell>
        </row>
        <row r="15">
          <cell r="F15">
            <v>51500000</v>
          </cell>
          <cell r="J15">
            <v>0</v>
          </cell>
          <cell r="R15">
            <v>375024856.00999999</v>
          </cell>
          <cell r="V15">
            <v>0</v>
          </cell>
        </row>
        <row r="16">
          <cell r="F16">
            <v>535101</v>
          </cell>
          <cell r="J16">
            <v>0</v>
          </cell>
          <cell r="R16">
            <v>538884.82000000007</v>
          </cell>
          <cell r="V16">
            <v>0</v>
          </cell>
        </row>
        <row r="28">
          <cell r="F28">
            <v>28506000</v>
          </cell>
          <cell r="J28">
            <v>681000</v>
          </cell>
          <cell r="R28">
            <v>28097998.219999999</v>
          </cell>
          <cell r="V28">
            <v>807500</v>
          </cell>
        </row>
        <row r="29">
          <cell r="F29">
            <v>212114356</v>
          </cell>
          <cell r="J29">
            <v>0</v>
          </cell>
          <cell r="R29">
            <v>198466438.28999999</v>
          </cell>
          <cell r="V29">
            <v>0</v>
          </cell>
        </row>
        <row r="30">
          <cell r="F30">
            <v>26403000</v>
          </cell>
          <cell r="J30">
            <v>0</v>
          </cell>
          <cell r="R30">
            <v>23835699.149999999</v>
          </cell>
          <cell r="V30">
            <v>0</v>
          </cell>
        </row>
        <row r="31">
          <cell r="F31">
            <v>244101000</v>
          </cell>
          <cell r="J31">
            <v>0</v>
          </cell>
          <cell r="R31">
            <v>243205749.03999999</v>
          </cell>
          <cell r="V31">
            <v>0</v>
          </cell>
        </row>
        <row r="32">
          <cell r="F32">
            <v>115883000</v>
          </cell>
          <cell r="J32">
            <v>0</v>
          </cell>
          <cell r="R32">
            <v>120630925.61</v>
          </cell>
          <cell r="V32">
            <v>0</v>
          </cell>
        </row>
        <row r="34">
          <cell r="F34">
            <v>8823793131</v>
          </cell>
          <cell r="J34">
            <v>137792000</v>
          </cell>
          <cell r="R34">
            <v>8974442645.2299995</v>
          </cell>
          <cell r="V34">
            <v>52370289.049999997</v>
          </cell>
        </row>
        <row r="35">
          <cell r="F35">
            <v>113878000</v>
          </cell>
          <cell r="J35">
            <v>0</v>
          </cell>
          <cell r="R35">
            <v>114391416.09</v>
          </cell>
          <cell r="V35">
            <v>0</v>
          </cell>
        </row>
        <row r="36">
          <cell r="F36">
            <v>520600000</v>
          </cell>
          <cell r="J36">
            <v>0</v>
          </cell>
          <cell r="R36">
            <v>517581122.57999998</v>
          </cell>
          <cell r="V36">
            <v>0</v>
          </cell>
        </row>
        <row r="37">
          <cell r="F37">
            <v>1487573</v>
          </cell>
          <cell r="R37">
            <v>4516966.53</v>
          </cell>
          <cell r="V37">
            <v>0</v>
          </cell>
        </row>
        <row r="54">
          <cell r="F54">
            <v>35334000</v>
          </cell>
          <cell r="J54">
            <v>0</v>
          </cell>
          <cell r="R54">
            <v>33112698.629999999</v>
          </cell>
          <cell r="V54">
            <v>0</v>
          </cell>
        </row>
        <row r="55">
          <cell r="F55">
            <v>1391562000</v>
          </cell>
          <cell r="J55">
            <v>618000</v>
          </cell>
          <cell r="R55">
            <v>1373789684.1700001</v>
          </cell>
          <cell r="V55">
            <v>24459985.02</v>
          </cell>
        </row>
        <row r="56">
          <cell r="F56">
            <v>1915000</v>
          </cell>
          <cell r="J56">
            <v>0</v>
          </cell>
          <cell r="R56">
            <v>1906992.39</v>
          </cell>
          <cell r="V56">
            <v>0</v>
          </cell>
        </row>
        <row r="57">
          <cell r="F57">
            <v>20000</v>
          </cell>
          <cell r="J57">
            <v>0</v>
          </cell>
          <cell r="R57">
            <v>2550</v>
          </cell>
          <cell r="V57">
            <v>0</v>
          </cell>
        </row>
        <row r="58">
          <cell r="F58">
            <v>11000</v>
          </cell>
          <cell r="J58">
            <v>0</v>
          </cell>
          <cell r="R58">
            <v>10711.35</v>
          </cell>
          <cell r="V58">
            <v>0</v>
          </cell>
        </row>
        <row r="59">
          <cell r="F59">
            <v>239525999</v>
          </cell>
          <cell r="J59">
            <v>18241000</v>
          </cell>
          <cell r="R59">
            <v>248668248.71000001</v>
          </cell>
          <cell r="V59">
            <v>21524341.670000002</v>
          </cell>
        </row>
        <row r="60">
          <cell r="F60">
            <v>2216575151</v>
          </cell>
          <cell r="J60">
            <v>51778000</v>
          </cell>
          <cell r="R60">
            <v>2316522671.0299993</v>
          </cell>
          <cell r="V60">
            <v>315703818.84000003</v>
          </cell>
        </row>
        <row r="77">
          <cell r="F77">
            <v>7060000</v>
          </cell>
          <cell r="J77">
            <v>0</v>
          </cell>
          <cell r="R77">
            <v>3079900.08</v>
          </cell>
          <cell r="V77">
            <v>0</v>
          </cell>
        </row>
        <row r="78">
          <cell r="F78">
            <v>190000</v>
          </cell>
          <cell r="J78">
            <v>0</v>
          </cell>
          <cell r="R78">
            <v>46479.06</v>
          </cell>
          <cell r="V78">
            <v>0</v>
          </cell>
        </row>
        <row r="79">
          <cell r="F79">
            <v>5000</v>
          </cell>
          <cell r="J79">
            <v>0</v>
          </cell>
          <cell r="R79">
            <v>5000</v>
          </cell>
          <cell r="V79">
            <v>0</v>
          </cell>
        </row>
        <row r="80">
          <cell r="F80">
            <v>108958957</v>
          </cell>
          <cell r="J80">
            <v>917000</v>
          </cell>
          <cell r="R80">
            <v>127925345.93000001</v>
          </cell>
          <cell r="V80">
            <v>397992.5</v>
          </cell>
        </row>
        <row r="81">
          <cell r="F81">
            <v>67576682</v>
          </cell>
          <cell r="J81">
            <v>0</v>
          </cell>
          <cell r="R81">
            <v>608384357.95000005</v>
          </cell>
          <cell r="V81">
            <v>0</v>
          </cell>
        </row>
        <row r="98">
          <cell r="F98">
            <v>2868000</v>
          </cell>
          <cell r="J98">
            <v>0</v>
          </cell>
          <cell r="R98">
            <v>2687198.05</v>
          </cell>
          <cell r="V98">
            <v>0</v>
          </cell>
        </row>
        <row r="99">
          <cell r="F99">
            <v>1391968400</v>
          </cell>
          <cell r="J99">
            <v>4499000</v>
          </cell>
          <cell r="R99">
            <v>1472065530.0999999</v>
          </cell>
          <cell r="V99">
            <v>5856801.1799999997</v>
          </cell>
        </row>
        <row r="100">
          <cell r="F100">
            <v>129926034</v>
          </cell>
          <cell r="J100">
            <v>5411000</v>
          </cell>
          <cell r="R100">
            <v>169752622.00999996</v>
          </cell>
          <cell r="V100">
            <v>14267426.199999999</v>
          </cell>
        </row>
        <row r="118">
          <cell r="F118">
            <v>849728000</v>
          </cell>
          <cell r="J118">
            <v>411000</v>
          </cell>
          <cell r="R118">
            <v>856456931.02999997</v>
          </cell>
          <cell r="V118">
            <v>481311.21</v>
          </cell>
        </row>
        <row r="119">
          <cell r="F119">
            <v>368823000</v>
          </cell>
          <cell r="J119">
            <v>183179000</v>
          </cell>
          <cell r="R119">
            <v>406086637.22000003</v>
          </cell>
          <cell r="V119">
            <v>209453943.31</v>
          </cell>
        </row>
        <row r="120">
          <cell r="F120">
            <v>173211000</v>
          </cell>
          <cell r="J120">
            <v>15199000</v>
          </cell>
          <cell r="R120">
            <v>173590145.38999999</v>
          </cell>
          <cell r="V120">
            <v>81593798.900000006</v>
          </cell>
        </row>
        <row r="121">
          <cell r="F121">
            <v>184664000</v>
          </cell>
          <cell r="J121">
            <v>9151000</v>
          </cell>
          <cell r="R121">
            <v>189425173.58000001</v>
          </cell>
          <cell r="V121">
            <v>1950105.08</v>
          </cell>
        </row>
        <row r="122">
          <cell r="F122">
            <v>44000</v>
          </cell>
          <cell r="J122">
            <v>0</v>
          </cell>
          <cell r="R122">
            <v>30000</v>
          </cell>
          <cell r="V122">
            <v>0</v>
          </cell>
        </row>
        <row r="123">
          <cell r="F123">
            <v>300000</v>
          </cell>
          <cell r="J123">
            <v>0</v>
          </cell>
          <cell r="R123">
            <v>624039.72</v>
          </cell>
          <cell r="V123">
            <v>530715.31000000006</v>
          </cell>
        </row>
        <row r="124">
          <cell r="F124">
            <v>45712000</v>
          </cell>
          <cell r="J124">
            <v>0</v>
          </cell>
          <cell r="R124">
            <v>45712000</v>
          </cell>
          <cell r="V124">
            <v>0</v>
          </cell>
        </row>
        <row r="125">
          <cell r="F125">
            <v>47729000</v>
          </cell>
          <cell r="J125">
            <v>176000</v>
          </cell>
          <cell r="R125">
            <v>48410358.07</v>
          </cell>
          <cell r="V125">
            <v>667525.06000000006</v>
          </cell>
        </row>
        <row r="126">
          <cell r="F126">
            <v>300000</v>
          </cell>
          <cell r="J126">
            <v>0</v>
          </cell>
          <cell r="R126">
            <v>296636.5</v>
          </cell>
          <cell r="V126">
            <v>0</v>
          </cell>
        </row>
        <row r="127">
          <cell r="F127">
            <v>7201000</v>
          </cell>
          <cell r="J127">
            <v>0</v>
          </cell>
          <cell r="R127">
            <v>7054527.3300000001</v>
          </cell>
          <cell r="V127">
            <v>0</v>
          </cell>
        </row>
        <row r="128">
          <cell r="F128">
            <v>1009000</v>
          </cell>
          <cell r="J128">
            <v>942000</v>
          </cell>
          <cell r="R128">
            <v>958835.24</v>
          </cell>
          <cell r="V128">
            <v>495392.28</v>
          </cell>
        </row>
        <row r="129">
          <cell r="F129">
            <v>40376952000</v>
          </cell>
          <cell r="J129">
            <v>0</v>
          </cell>
          <cell r="R129">
            <v>40376935291</v>
          </cell>
          <cell r="V129">
            <v>0</v>
          </cell>
        </row>
        <row r="130">
          <cell r="F130">
            <v>201425000</v>
          </cell>
          <cell r="J130">
            <v>729000</v>
          </cell>
          <cell r="R130">
            <v>2436741110.3499994</v>
          </cell>
          <cell r="V130">
            <v>4464201.1900000004</v>
          </cell>
        </row>
        <row r="147">
          <cell r="F147">
            <v>126902000</v>
          </cell>
          <cell r="J147">
            <v>0</v>
          </cell>
          <cell r="R147">
            <v>136234000</v>
          </cell>
          <cell r="V147">
            <v>0</v>
          </cell>
        </row>
        <row r="148">
          <cell r="F148">
            <v>583117000</v>
          </cell>
          <cell r="J148">
            <v>9042000</v>
          </cell>
          <cell r="R148">
            <v>622499249.12</v>
          </cell>
          <cell r="V148">
            <v>14821011.710000001</v>
          </cell>
        </row>
        <row r="149">
          <cell r="F149">
            <v>418397788</v>
          </cell>
          <cell r="J149">
            <v>0</v>
          </cell>
          <cell r="R149">
            <v>420962265.30000001</v>
          </cell>
          <cell r="V149">
            <v>0</v>
          </cell>
        </row>
        <row r="150">
          <cell r="F150">
            <v>11668665000</v>
          </cell>
          <cell r="J150">
            <v>542424000</v>
          </cell>
          <cell r="R150">
            <v>12566941696.549999</v>
          </cell>
          <cell r="V150">
            <v>802085617.78999996</v>
          </cell>
        </row>
        <row r="151">
          <cell r="F151">
            <v>17721000</v>
          </cell>
          <cell r="J151">
            <v>0</v>
          </cell>
          <cell r="R151">
            <v>17721000</v>
          </cell>
          <cell r="V151">
            <v>0</v>
          </cell>
        </row>
        <row r="152">
          <cell r="F152">
            <v>85987000</v>
          </cell>
          <cell r="J152">
            <v>0</v>
          </cell>
          <cell r="R152">
            <v>84935941.140000001</v>
          </cell>
          <cell r="V152">
            <v>0</v>
          </cell>
        </row>
        <row r="153">
          <cell r="F153">
            <v>0</v>
          </cell>
          <cell r="J153">
            <v>0</v>
          </cell>
          <cell r="R153">
            <v>750000</v>
          </cell>
          <cell r="V153">
            <v>0</v>
          </cell>
        </row>
        <row r="154">
          <cell r="F154">
            <v>1629827000</v>
          </cell>
          <cell r="J154">
            <v>0</v>
          </cell>
          <cell r="R154">
            <v>1766806255.47</v>
          </cell>
          <cell r="V154">
            <v>0</v>
          </cell>
        </row>
        <row r="156">
          <cell r="F156">
            <v>3826383000</v>
          </cell>
          <cell r="J156">
            <v>65610000</v>
          </cell>
          <cell r="R156">
            <v>3803550800.5700002</v>
          </cell>
          <cell r="V156">
            <v>105497412.76000001</v>
          </cell>
        </row>
        <row r="157">
          <cell r="F157">
            <v>25361014</v>
          </cell>
          <cell r="J157">
            <v>0</v>
          </cell>
          <cell r="R157">
            <v>24437141.709999993</v>
          </cell>
          <cell r="V157">
            <v>0</v>
          </cell>
        </row>
        <row r="174">
          <cell r="F174">
            <v>1709941000</v>
          </cell>
          <cell r="J174">
            <v>55000</v>
          </cell>
          <cell r="R174">
            <v>1677468775.0699999</v>
          </cell>
          <cell r="V174">
            <v>202479.19</v>
          </cell>
        </row>
        <row r="175">
          <cell r="F175">
            <v>527909000</v>
          </cell>
          <cell r="J175">
            <v>11149000</v>
          </cell>
          <cell r="R175">
            <v>499673967.89999998</v>
          </cell>
          <cell r="V175">
            <v>37629964.130000003</v>
          </cell>
        </row>
        <row r="176">
          <cell r="F176">
            <v>9818000000</v>
          </cell>
          <cell r="J176">
            <v>0</v>
          </cell>
          <cell r="R176">
            <v>9735469350.9099998</v>
          </cell>
          <cell r="V176">
            <v>0</v>
          </cell>
        </row>
        <row r="177">
          <cell r="F177">
            <v>19933684000</v>
          </cell>
          <cell r="J177">
            <v>0</v>
          </cell>
          <cell r="R177">
            <v>19433495927.23</v>
          </cell>
          <cell r="V177">
            <v>0</v>
          </cell>
        </row>
        <row r="178">
          <cell r="F178">
            <v>198000000</v>
          </cell>
          <cell r="J178">
            <v>0</v>
          </cell>
          <cell r="R178">
            <v>0</v>
          </cell>
          <cell r="V178">
            <v>0</v>
          </cell>
        </row>
        <row r="179">
          <cell r="F179">
            <v>10966368000</v>
          </cell>
          <cell r="J179">
            <v>0</v>
          </cell>
          <cell r="R179">
            <v>10966365467</v>
          </cell>
          <cell r="V179">
            <v>0</v>
          </cell>
        </row>
        <row r="180">
          <cell r="J180">
            <v>38166942000</v>
          </cell>
          <cell r="R180">
            <v>0</v>
          </cell>
          <cell r="V180">
            <v>0</v>
          </cell>
        </row>
        <row r="181">
          <cell r="F181">
            <v>18164538000</v>
          </cell>
          <cell r="J181">
            <v>0</v>
          </cell>
          <cell r="R181">
            <v>18195732613.810001</v>
          </cell>
          <cell r="V181">
            <v>0</v>
          </cell>
        </row>
        <row r="182">
          <cell r="F182">
            <v>29465635</v>
          </cell>
          <cell r="J182">
            <v>0</v>
          </cell>
          <cell r="R182">
            <v>26053432.919999998</v>
          </cell>
          <cell r="V182">
            <v>0</v>
          </cell>
        </row>
        <row r="199">
          <cell r="F199">
            <v>219463000</v>
          </cell>
          <cell r="J199">
            <v>0</v>
          </cell>
          <cell r="R199">
            <v>206195604.88</v>
          </cell>
          <cell r="V199">
            <v>0</v>
          </cell>
        </row>
        <row r="201">
          <cell r="F201">
            <v>55000</v>
          </cell>
          <cell r="J201">
            <v>0</v>
          </cell>
          <cell r="R201">
            <v>17000.560000000001</v>
          </cell>
          <cell r="V201">
            <v>0</v>
          </cell>
        </row>
        <row r="202">
          <cell r="F202">
            <v>23037000</v>
          </cell>
          <cell r="J202">
            <v>0</v>
          </cell>
          <cell r="R202">
            <v>22045898.460000001</v>
          </cell>
          <cell r="V202">
            <v>0</v>
          </cell>
        </row>
        <row r="203">
          <cell r="F203">
            <v>102291156</v>
          </cell>
          <cell r="J203">
            <v>0</v>
          </cell>
          <cell r="R203">
            <v>119882549.52999999</v>
          </cell>
          <cell r="V203">
            <v>0</v>
          </cell>
        </row>
        <row r="220">
          <cell r="F220">
            <v>2252000</v>
          </cell>
          <cell r="J220">
            <v>0</v>
          </cell>
          <cell r="R220">
            <v>2225714.15</v>
          </cell>
          <cell r="V220">
            <v>0</v>
          </cell>
        </row>
        <row r="221">
          <cell r="F221">
            <v>45573135</v>
          </cell>
          <cell r="J221">
            <v>0</v>
          </cell>
          <cell r="R221">
            <v>222392709.35000005</v>
          </cell>
          <cell r="V221">
            <v>0</v>
          </cell>
        </row>
        <row r="238">
          <cell r="F238">
            <v>31037000</v>
          </cell>
          <cell r="J238">
            <v>0</v>
          </cell>
          <cell r="R238">
            <v>29001693.07</v>
          </cell>
          <cell r="V238">
            <v>0</v>
          </cell>
        </row>
        <row r="239">
          <cell r="F239">
            <v>28276871</v>
          </cell>
          <cell r="J239">
            <v>0</v>
          </cell>
          <cell r="R239">
            <v>29242160.399999999</v>
          </cell>
        </row>
        <row r="257">
          <cell r="R257">
            <v>5733758.5499999998</v>
          </cell>
        </row>
        <row r="258">
          <cell r="F258">
            <v>890063278</v>
          </cell>
          <cell r="J258">
            <v>2002145000</v>
          </cell>
          <cell r="R258">
            <v>1051687746.03</v>
          </cell>
          <cell r="V258">
            <v>2841120000.27</v>
          </cell>
        </row>
        <row r="259">
          <cell r="F259">
            <v>628283414</v>
          </cell>
          <cell r="J259">
            <v>789002000</v>
          </cell>
          <cell r="R259">
            <v>1388584425.7</v>
          </cell>
          <cell r="V259">
            <v>652639000.59000003</v>
          </cell>
        </row>
        <row r="260">
          <cell r="F260">
            <v>0</v>
          </cell>
          <cell r="J260">
            <v>0</v>
          </cell>
          <cell r="R260">
            <v>51489.08</v>
          </cell>
          <cell r="V260">
            <v>0</v>
          </cell>
        </row>
        <row r="261">
          <cell r="F261">
            <v>7677472</v>
          </cell>
          <cell r="J261">
            <v>0</v>
          </cell>
          <cell r="R261">
            <v>8302167.2699999996</v>
          </cell>
          <cell r="V261">
            <v>0</v>
          </cell>
        </row>
        <row r="262">
          <cell r="F262">
            <v>0</v>
          </cell>
          <cell r="J262">
            <v>0</v>
          </cell>
          <cell r="R262">
            <v>887836.15</v>
          </cell>
          <cell r="V262">
            <v>0</v>
          </cell>
        </row>
        <row r="263">
          <cell r="F263">
            <v>345260</v>
          </cell>
          <cell r="J263">
            <v>0</v>
          </cell>
          <cell r="R263">
            <v>343677</v>
          </cell>
          <cell r="V263">
            <v>0</v>
          </cell>
        </row>
        <row r="273">
          <cell r="F273">
            <v>13213000</v>
          </cell>
          <cell r="J273">
            <v>3580000</v>
          </cell>
          <cell r="R273">
            <v>11936343.74</v>
          </cell>
          <cell r="V273">
            <v>6775724.96</v>
          </cell>
        </row>
        <row r="274">
          <cell r="F274">
            <v>0</v>
          </cell>
          <cell r="J274">
            <v>0</v>
          </cell>
          <cell r="R274">
            <v>1242714.72</v>
          </cell>
          <cell r="V274">
            <v>2530358.39</v>
          </cell>
        </row>
        <row r="275">
          <cell r="F275">
            <v>43095000</v>
          </cell>
          <cell r="J275">
            <v>27453000</v>
          </cell>
          <cell r="R275">
            <v>38546533.590000004</v>
          </cell>
          <cell r="V275">
            <v>13189927.1</v>
          </cell>
        </row>
        <row r="276">
          <cell r="F276">
            <v>10000</v>
          </cell>
          <cell r="J276">
            <v>0</v>
          </cell>
          <cell r="R276">
            <v>3524953.95</v>
          </cell>
          <cell r="V276">
            <v>0</v>
          </cell>
        </row>
        <row r="283">
          <cell r="F283">
            <v>3623000</v>
          </cell>
          <cell r="J283">
            <v>20532000</v>
          </cell>
          <cell r="R283">
            <v>6190818.5800000001</v>
          </cell>
          <cell r="V283">
            <v>30496578.16</v>
          </cell>
        </row>
        <row r="284">
          <cell r="F284">
            <v>45569625</v>
          </cell>
          <cell r="J284">
            <v>0</v>
          </cell>
          <cell r="R284">
            <v>45319923.729999997</v>
          </cell>
          <cell r="V284">
            <v>0</v>
          </cell>
        </row>
        <row r="285">
          <cell r="F285">
            <v>580725</v>
          </cell>
          <cell r="J285">
            <v>0</v>
          </cell>
          <cell r="R285">
            <v>532705.75</v>
          </cell>
          <cell r="V285">
            <v>0</v>
          </cell>
        </row>
        <row r="294">
          <cell r="F294">
            <v>131233000</v>
          </cell>
          <cell r="J294">
            <v>0</v>
          </cell>
          <cell r="R294">
            <v>131485474.51000001</v>
          </cell>
          <cell r="V294">
            <v>0</v>
          </cell>
        </row>
        <row r="295">
          <cell r="F295">
            <v>255652000</v>
          </cell>
          <cell r="J295">
            <v>3412000</v>
          </cell>
          <cell r="R295">
            <v>315671041.27999997</v>
          </cell>
          <cell r="V295">
            <v>4662713.38</v>
          </cell>
        </row>
        <row r="296">
          <cell r="F296">
            <v>51785000</v>
          </cell>
          <cell r="J296">
            <v>1138000</v>
          </cell>
          <cell r="R296">
            <v>52085330.170000002</v>
          </cell>
          <cell r="V296">
            <v>2215848.2599999998</v>
          </cell>
        </row>
        <row r="297">
          <cell r="F297">
            <v>18887750</v>
          </cell>
          <cell r="J297">
            <v>0</v>
          </cell>
          <cell r="R297">
            <v>17972756.73</v>
          </cell>
          <cell r="V297">
            <v>0</v>
          </cell>
        </row>
        <row r="298">
          <cell r="F298">
            <v>23586314</v>
          </cell>
          <cell r="J298">
            <v>0</v>
          </cell>
          <cell r="R298">
            <v>26805167.789999999</v>
          </cell>
          <cell r="V298">
            <v>0</v>
          </cell>
        </row>
        <row r="299">
          <cell r="F299">
            <v>37933000</v>
          </cell>
          <cell r="J299">
            <v>0</v>
          </cell>
          <cell r="R299">
            <v>38087043.799999997</v>
          </cell>
          <cell r="V299">
            <v>0</v>
          </cell>
        </row>
        <row r="300">
          <cell r="F300">
            <v>1425475</v>
          </cell>
          <cell r="J300">
            <v>0</v>
          </cell>
          <cell r="R300">
            <v>1330142.3</v>
          </cell>
          <cell r="V300">
            <v>0</v>
          </cell>
        </row>
        <row r="301">
          <cell r="F301">
            <v>398419000</v>
          </cell>
          <cell r="J301">
            <v>10818000</v>
          </cell>
          <cell r="R301">
            <v>398092985.98000002</v>
          </cell>
          <cell r="V301">
            <v>28901463.75</v>
          </cell>
        </row>
        <row r="302">
          <cell r="F302" t="str">
            <v>23334611,8</v>
          </cell>
          <cell r="J302">
            <v>0</v>
          </cell>
          <cell r="R302">
            <v>23885424.399999999</v>
          </cell>
          <cell r="V302">
            <v>0</v>
          </cell>
        </row>
        <row r="303">
          <cell r="F303">
            <v>14311000</v>
          </cell>
          <cell r="J303">
            <v>0</v>
          </cell>
          <cell r="R303">
            <v>14731242.630000001</v>
          </cell>
          <cell r="V303">
            <v>0</v>
          </cell>
        </row>
        <row r="304">
          <cell r="F304">
            <v>38789000</v>
          </cell>
          <cell r="J304">
            <v>0</v>
          </cell>
          <cell r="R304">
            <v>41897369.329999998</v>
          </cell>
          <cell r="V304">
            <v>0</v>
          </cell>
        </row>
        <row r="305">
          <cell r="F305">
            <v>10097000</v>
          </cell>
          <cell r="J305">
            <v>0</v>
          </cell>
          <cell r="R305">
            <v>9528658.4900000002</v>
          </cell>
          <cell r="V305">
            <v>0</v>
          </cell>
        </row>
        <row r="306">
          <cell r="F306">
            <v>94354000</v>
          </cell>
          <cell r="J306">
            <v>0</v>
          </cell>
          <cell r="R306">
            <v>94950419.920000002</v>
          </cell>
          <cell r="V306">
            <v>0</v>
          </cell>
        </row>
        <row r="324">
          <cell r="F324">
            <v>791543000</v>
          </cell>
          <cell r="J324">
            <v>0</v>
          </cell>
          <cell r="R324">
            <v>1283876124.9000001</v>
          </cell>
          <cell r="V324">
            <v>536490.30000000005</v>
          </cell>
        </row>
        <row r="325">
          <cell r="F325">
            <v>7099000</v>
          </cell>
          <cell r="J325">
            <v>0</v>
          </cell>
          <cell r="R325">
            <v>6130523.3099999996</v>
          </cell>
          <cell r="V325">
            <v>0</v>
          </cell>
        </row>
        <row r="326">
          <cell r="F326">
            <v>3026000</v>
          </cell>
          <cell r="J326">
            <v>0</v>
          </cell>
          <cell r="R326">
            <v>2272450.13</v>
          </cell>
          <cell r="V326">
            <v>0</v>
          </cell>
        </row>
        <row r="327">
          <cell r="F327">
            <v>20448618</v>
          </cell>
          <cell r="J327">
            <v>0</v>
          </cell>
          <cell r="R327">
            <v>17944737.359999999</v>
          </cell>
          <cell r="V327">
            <v>0</v>
          </cell>
        </row>
        <row r="344">
          <cell r="F344">
            <v>44000000</v>
          </cell>
          <cell r="J344">
            <v>61637000</v>
          </cell>
          <cell r="R344">
            <v>50968778.060000002</v>
          </cell>
          <cell r="V344">
            <v>107313834.03</v>
          </cell>
        </row>
        <row r="345">
          <cell r="F345">
            <v>556000</v>
          </cell>
          <cell r="J345">
            <v>0</v>
          </cell>
          <cell r="R345">
            <v>131373.09</v>
          </cell>
          <cell r="V345">
            <v>0</v>
          </cell>
        </row>
        <row r="346">
          <cell r="F346">
            <v>84192379</v>
          </cell>
          <cell r="J346">
            <v>0</v>
          </cell>
          <cell r="R346">
            <v>83134076.100000009</v>
          </cell>
          <cell r="V346">
            <v>0</v>
          </cell>
        </row>
        <row r="363">
          <cell r="F363">
            <v>10817000</v>
          </cell>
          <cell r="R363">
            <v>10618802.939999999</v>
          </cell>
          <cell r="V363">
            <v>81817.119999999995</v>
          </cell>
        </row>
        <row r="364">
          <cell r="F364">
            <v>222470748</v>
          </cell>
          <cell r="J364">
            <v>0</v>
          </cell>
          <cell r="R364">
            <v>227951420.32999998</v>
          </cell>
          <cell r="V364">
            <v>0</v>
          </cell>
        </row>
        <row r="382">
          <cell r="F382">
            <v>26396000</v>
          </cell>
          <cell r="J382">
            <v>0</v>
          </cell>
          <cell r="R382">
            <v>25944803.550000001</v>
          </cell>
          <cell r="V382">
            <v>0</v>
          </cell>
        </row>
        <row r="383">
          <cell r="F383">
            <v>178705000</v>
          </cell>
          <cell r="J383">
            <v>0</v>
          </cell>
          <cell r="R383">
            <v>174090754.38</v>
          </cell>
          <cell r="V383">
            <v>0</v>
          </cell>
        </row>
        <row r="384">
          <cell r="F384">
            <v>3248000</v>
          </cell>
          <cell r="J384">
            <v>0</v>
          </cell>
          <cell r="R384">
            <v>2621391.38</v>
          </cell>
          <cell r="V384">
            <v>0</v>
          </cell>
        </row>
        <row r="385">
          <cell r="F385">
            <v>53703000</v>
          </cell>
          <cell r="J385">
            <v>0</v>
          </cell>
          <cell r="R385">
            <v>49168759.259999998</v>
          </cell>
          <cell r="V385">
            <v>0</v>
          </cell>
        </row>
        <row r="387">
          <cell r="F387">
            <v>30000000</v>
          </cell>
          <cell r="J387">
            <v>0</v>
          </cell>
          <cell r="R387">
            <v>30000000</v>
          </cell>
          <cell r="V387">
            <v>0</v>
          </cell>
        </row>
        <row r="388">
          <cell r="F388">
            <v>756144000</v>
          </cell>
          <cell r="J388">
            <v>85565000</v>
          </cell>
          <cell r="R388">
            <v>829055297.42999995</v>
          </cell>
          <cell r="V388">
            <v>146246020.37</v>
          </cell>
        </row>
        <row r="389">
          <cell r="F389">
            <v>21541110</v>
          </cell>
          <cell r="J389">
            <v>0</v>
          </cell>
          <cell r="R389">
            <v>21615293.640000001</v>
          </cell>
          <cell r="V389">
            <v>0</v>
          </cell>
        </row>
        <row r="390">
          <cell r="F390">
            <v>5640000</v>
          </cell>
          <cell r="J390">
            <v>0</v>
          </cell>
          <cell r="R390">
            <v>5640000</v>
          </cell>
          <cell r="V390">
            <v>0</v>
          </cell>
        </row>
        <row r="391">
          <cell r="F391">
            <v>1040000</v>
          </cell>
          <cell r="J391">
            <v>0</v>
          </cell>
          <cell r="R391">
            <v>1027956.5</v>
          </cell>
          <cell r="V391">
            <v>0</v>
          </cell>
        </row>
        <row r="392">
          <cell r="F392">
            <v>11005000</v>
          </cell>
          <cell r="J392">
            <v>0</v>
          </cell>
          <cell r="R392">
            <v>11004966.640000001</v>
          </cell>
          <cell r="V392">
            <v>0</v>
          </cell>
        </row>
        <row r="393">
          <cell r="F393">
            <v>97564288</v>
          </cell>
          <cell r="J393">
            <v>1158000</v>
          </cell>
          <cell r="R393">
            <v>103620036.08999999</v>
          </cell>
          <cell r="V393">
            <v>0</v>
          </cell>
        </row>
        <row r="410">
          <cell r="F410">
            <v>708129000</v>
          </cell>
          <cell r="J410">
            <v>4527000</v>
          </cell>
          <cell r="R410">
            <v>644124943.92999995</v>
          </cell>
          <cell r="V410">
            <v>10430681.9</v>
          </cell>
        </row>
        <row r="411">
          <cell r="F411" t="str">
            <v>109549438,6</v>
          </cell>
          <cell r="J411">
            <v>0</v>
          </cell>
          <cell r="R411">
            <v>127162893.42</v>
          </cell>
          <cell r="V411">
            <v>0</v>
          </cell>
        </row>
        <row r="412">
          <cell r="F412">
            <v>205943000</v>
          </cell>
          <cell r="J412">
            <v>0</v>
          </cell>
          <cell r="R412">
            <v>220254226.88</v>
          </cell>
          <cell r="V412">
            <v>0</v>
          </cell>
        </row>
        <row r="413">
          <cell r="F413">
            <v>42805000</v>
          </cell>
          <cell r="J413">
            <v>0</v>
          </cell>
          <cell r="R413">
            <v>41497769.079999998</v>
          </cell>
          <cell r="V413">
            <v>0</v>
          </cell>
        </row>
        <row r="415">
          <cell r="F415">
            <v>3843562000</v>
          </cell>
          <cell r="J415">
            <v>0</v>
          </cell>
          <cell r="R415">
            <v>3823379813.96</v>
          </cell>
          <cell r="V415">
            <v>0</v>
          </cell>
        </row>
        <row r="416">
          <cell r="F416">
            <v>16746000</v>
          </cell>
          <cell r="J416">
            <v>75802000</v>
          </cell>
          <cell r="R416">
            <v>21898998.100000001</v>
          </cell>
          <cell r="V416">
            <v>117635491.53</v>
          </cell>
        </row>
        <row r="417">
          <cell r="F417">
            <v>78061000</v>
          </cell>
          <cell r="J417">
            <v>0</v>
          </cell>
          <cell r="R417">
            <v>77877052.900000006</v>
          </cell>
          <cell r="V417">
            <v>0</v>
          </cell>
        </row>
        <row r="418">
          <cell r="F418">
            <v>1503832000</v>
          </cell>
          <cell r="J418">
            <v>1895769000</v>
          </cell>
          <cell r="R418">
            <v>1697501730.3499999</v>
          </cell>
          <cell r="V418">
            <v>2351882931.6599998</v>
          </cell>
        </row>
        <row r="419">
          <cell r="F419">
            <v>95121000</v>
          </cell>
          <cell r="J419">
            <v>0</v>
          </cell>
          <cell r="R419">
            <v>92025333.239999995</v>
          </cell>
          <cell r="V419">
            <v>0</v>
          </cell>
        </row>
        <row r="421">
          <cell r="F421">
            <v>28552261542.599998</v>
          </cell>
          <cell r="J421">
            <v>0</v>
          </cell>
          <cell r="R421">
            <v>27722202169.02</v>
          </cell>
          <cell r="V421">
            <v>0</v>
          </cell>
        </row>
        <row r="423">
          <cell r="F423">
            <v>450765000</v>
          </cell>
          <cell r="J423">
            <v>0</v>
          </cell>
          <cell r="R423">
            <v>660500407.27999997</v>
          </cell>
          <cell r="V423">
            <v>0</v>
          </cell>
        </row>
        <row r="424">
          <cell r="F424">
            <v>153293000</v>
          </cell>
          <cell r="J424">
            <v>0</v>
          </cell>
          <cell r="R424">
            <v>153287406.81999999</v>
          </cell>
          <cell r="V424">
            <v>0</v>
          </cell>
        </row>
        <row r="425">
          <cell r="F425">
            <v>685107910.60000002</v>
          </cell>
          <cell r="J425">
            <v>0</v>
          </cell>
          <cell r="R425">
            <v>639199381.40999997</v>
          </cell>
          <cell r="V425">
            <v>0</v>
          </cell>
        </row>
        <row r="426">
          <cell r="F426">
            <v>10000</v>
          </cell>
          <cell r="J426">
            <v>0</v>
          </cell>
          <cell r="R426">
            <v>10000</v>
          </cell>
          <cell r="V426">
            <v>0</v>
          </cell>
        </row>
        <row r="427">
          <cell r="F427">
            <v>4000</v>
          </cell>
          <cell r="J427">
            <v>0</v>
          </cell>
          <cell r="R427">
            <v>3000</v>
          </cell>
          <cell r="V427">
            <v>0</v>
          </cell>
        </row>
        <row r="428">
          <cell r="F428">
            <v>189000</v>
          </cell>
          <cell r="J428">
            <v>0</v>
          </cell>
          <cell r="R428">
            <v>175631.35</v>
          </cell>
          <cell r="V428">
            <v>0</v>
          </cell>
        </row>
        <row r="429">
          <cell r="F429">
            <v>91932100</v>
          </cell>
          <cell r="J429">
            <v>0</v>
          </cell>
          <cell r="R429">
            <v>91757815.599999994</v>
          </cell>
          <cell r="V429">
            <v>-300</v>
          </cell>
        </row>
        <row r="430">
          <cell r="F430">
            <v>307000</v>
          </cell>
          <cell r="J430">
            <v>0</v>
          </cell>
          <cell r="R430">
            <v>290572.25</v>
          </cell>
          <cell r="V430">
            <v>0</v>
          </cell>
        </row>
        <row r="431">
          <cell r="F431">
            <v>2401000</v>
          </cell>
          <cell r="J431">
            <v>0</v>
          </cell>
          <cell r="R431">
            <v>2188583.5699999998</v>
          </cell>
          <cell r="V431">
            <v>0</v>
          </cell>
        </row>
        <row r="432">
          <cell r="F432">
            <v>126000</v>
          </cell>
          <cell r="J432">
            <v>0</v>
          </cell>
          <cell r="R432">
            <v>192765.85</v>
          </cell>
          <cell r="V432">
            <v>0</v>
          </cell>
        </row>
        <row r="433">
          <cell r="F433">
            <v>136500</v>
          </cell>
          <cell r="J433">
            <v>0</v>
          </cell>
          <cell r="R433">
            <v>135326.73000000001</v>
          </cell>
          <cell r="V433">
            <v>0</v>
          </cell>
        </row>
        <row r="434">
          <cell r="F434">
            <v>1092000</v>
          </cell>
          <cell r="J434">
            <v>0</v>
          </cell>
          <cell r="R434">
            <v>287739.19</v>
          </cell>
          <cell r="V434">
            <v>0</v>
          </cell>
        </row>
        <row r="435">
          <cell r="F435">
            <v>0</v>
          </cell>
          <cell r="J435">
            <v>0</v>
          </cell>
          <cell r="R435">
            <v>305040</v>
          </cell>
          <cell r="V435">
            <v>0</v>
          </cell>
        </row>
        <row r="436">
          <cell r="F436">
            <v>248000</v>
          </cell>
          <cell r="J436">
            <v>0</v>
          </cell>
          <cell r="R436">
            <v>227501.75</v>
          </cell>
          <cell r="V436">
            <v>0</v>
          </cell>
        </row>
        <row r="437">
          <cell r="F437">
            <v>34745000</v>
          </cell>
          <cell r="J437">
            <v>0</v>
          </cell>
          <cell r="R437">
            <v>34478984</v>
          </cell>
          <cell r="V437">
            <v>0</v>
          </cell>
        </row>
        <row r="438">
          <cell r="F438">
            <v>73000</v>
          </cell>
          <cell r="J438">
            <v>0</v>
          </cell>
          <cell r="R438">
            <v>70092.649999999994</v>
          </cell>
          <cell r="V438">
            <v>0</v>
          </cell>
        </row>
        <row r="439">
          <cell r="F439">
            <v>43000</v>
          </cell>
          <cell r="J439">
            <v>0</v>
          </cell>
          <cell r="R439">
            <v>41355.379999999997</v>
          </cell>
          <cell r="V439">
            <v>0</v>
          </cell>
        </row>
        <row r="440">
          <cell r="F440">
            <v>17000</v>
          </cell>
          <cell r="J440">
            <v>0</v>
          </cell>
          <cell r="R440">
            <v>17000</v>
          </cell>
          <cell r="V440">
            <v>0</v>
          </cell>
        </row>
        <row r="441">
          <cell r="F441">
            <v>22000</v>
          </cell>
          <cell r="J441">
            <v>0</v>
          </cell>
          <cell r="R441">
            <v>11999.95</v>
          </cell>
          <cell r="V441">
            <v>0</v>
          </cell>
        </row>
        <row r="442">
          <cell r="F442">
            <v>30000</v>
          </cell>
          <cell r="J442">
            <v>0</v>
          </cell>
          <cell r="R442">
            <v>30000</v>
          </cell>
          <cell r="V442">
            <v>0</v>
          </cell>
        </row>
        <row r="443">
          <cell r="F443">
            <v>762000</v>
          </cell>
          <cell r="J443">
            <v>0</v>
          </cell>
          <cell r="R443">
            <v>716610.5</v>
          </cell>
          <cell r="V443">
            <v>0</v>
          </cell>
        </row>
        <row r="444">
          <cell r="F444">
            <v>592000</v>
          </cell>
          <cell r="J444">
            <v>0</v>
          </cell>
          <cell r="R444">
            <v>599512.5</v>
          </cell>
          <cell r="V444">
            <v>0</v>
          </cell>
        </row>
        <row r="445">
          <cell r="F445">
            <v>86000</v>
          </cell>
          <cell r="J445">
            <v>0</v>
          </cell>
          <cell r="R445">
            <v>21998</v>
          </cell>
          <cell r="V445">
            <v>0</v>
          </cell>
        </row>
        <row r="446">
          <cell r="F446">
            <v>19017000</v>
          </cell>
          <cell r="J446">
            <v>0</v>
          </cell>
          <cell r="R446">
            <v>18943932.41</v>
          </cell>
          <cell r="V446">
            <v>0</v>
          </cell>
        </row>
        <row r="447">
          <cell r="F447">
            <v>5000</v>
          </cell>
          <cell r="J447">
            <v>0</v>
          </cell>
          <cell r="R447">
            <v>4000</v>
          </cell>
          <cell r="V447">
            <v>0</v>
          </cell>
        </row>
        <row r="448">
          <cell r="F448">
            <v>1163000</v>
          </cell>
          <cell r="J448">
            <v>0</v>
          </cell>
          <cell r="R448">
            <v>1317349.4099999999</v>
          </cell>
          <cell r="V448">
            <v>0</v>
          </cell>
        </row>
        <row r="449">
          <cell r="F449">
            <v>319000</v>
          </cell>
          <cell r="J449">
            <v>0</v>
          </cell>
          <cell r="R449">
            <v>309992.17</v>
          </cell>
          <cell r="V449">
            <v>0</v>
          </cell>
        </row>
        <row r="450">
          <cell r="F450">
            <v>1160000</v>
          </cell>
          <cell r="J450">
            <v>0</v>
          </cell>
          <cell r="R450">
            <v>1160000</v>
          </cell>
          <cell r="V450">
            <v>0</v>
          </cell>
        </row>
        <row r="451">
          <cell r="F451">
            <v>3270000</v>
          </cell>
          <cell r="J451">
            <v>0</v>
          </cell>
          <cell r="R451">
            <v>3113793.5</v>
          </cell>
          <cell r="V451">
            <v>0</v>
          </cell>
        </row>
        <row r="452">
          <cell r="F452">
            <v>2000</v>
          </cell>
          <cell r="J452">
            <v>0</v>
          </cell>
          <cell r="R452">
            <v>1700</v>
          </cell>
          <cell r="V452">
            <v>0</v>
          </cell>
        </row>
        <row r="453">
          <cell r="F453">
            <v>1000</v>
          </cell>
          <cell r="J453">
            <v>0</v>
          </cell>
          <cell r="R453">
            <v>1000</v>
          </cell>
          <cell r="V453">
            <v>0</v>
          </cell>
        </row>
        <row r="454">
          <cell r="F454">
            <v>24000</v>
          </cell>
          <cell r="J454">
            <v>0</v>
          </cell>
          <cell r="R454">
            <v>18036</v>
          </cell>
          <cell r="V454">
            <v>0</v>
          </cell>
        </row>
        <row r="455">
          <cell r="F455">
            <v>40000</v>
          </cell>
          <cell r="J455">
            <v>0</v>
          </cell>
          <cell r="R455">
            <v>39919.74</v>
          </cell>
          <cell r="V455">
            <v>0</v>
          </cell>
        </row>
        <row r="456">
          <cell r="F456">
            <v>9000</v>
          </cell>
          <cell r="J456">
            <v>0</v>
          </cell>
          <cell r="R456">
            <v>8991.19</v>
          </cell>
          <cell r="V456">
            <v>0</v>
          </cell>
        </row>
        <row r="457">
          <cell r="F457">
            <v>1000</v>
          </cell>
          <cell r="J457">
            <v>0</v>
          </cell>
          <cell r="R457">
            <v>1000</v>
          </cell>
          <cell r="V457">
            <v>0</v>
          </cell>
        </row>
        <row r="458">
          <cell r="F458">
            <v>11000</v>
          </cell>
          <cell r="J458">
            <v>0</v>
          </cell>
          <cell r="R458">
            <v>11000</v>
          </cell>
          <cell r="V458">
            <v>0</v>
          </cell>
        </row>
        <row r="459">
          <cell r="F459">
            <v>4000</v>
          </cell>
          <cell r="J459">
            <v>0</v>
          </cell>
          <cell r="R459">
            <v>2000</v>
          </cell>
          <cell r="V459">
            <v>0</v>
          </cell>
        </row>
        <row r="460">
          <cell r="F460">
            <v>4000</v>
          </cell>
          <cell r="J460">
            <v>0</v>
          </cell>
          <cell r="R460">
            <v>3790</v>
          </cell>
          <cell r="V460">
            <v>0</v>
          </cell>
        </row>
        <row r="461">
          <cell r="F461" t="str">
            <v>22618,43</v>
          </cell>
          <cell r="J461">
            <v>0</v>
          </cell>
          <cell r="R461">
            <v>22279.91</v>
          </cell>
          <cell r="V461">
            <v>0</v>
          </cell>
        </row>
        <row r="462">
          <cell r="F462">
            <v>15000</v>
          </cell>
          <cell r="J462">
            <v>0</v>
          </cell>
          <cell r="R462">
            <v>14894.86</v>
          </cell>
          <cell r="V462">
            <v>0</v>
          </cell>
        </row>
        <row r="463">
          <cell r="F463">
            <v>10000</v>
          </cell>
          <cell r="J463">
            <v>0</v>
          </cell>
          <cell r="R463">
            <v>10000</v>
          </cell>
        </row>
        <row r="464">
          <cell r="F464">
            <v>7000</v>
          </cell>
          <cell r="J464">
            <v>0</v>
          </cell>
          <cell r="R464">
            <v>5600</v>
          </cell>
          <cell r="V464">
            <v>0</v>
          </cell>
        </row>
        <row r="465">
          <cell r="F465">
            <v>343000</v>
          </cell>
          <cell r="J465">
            <v>0</v>
          </cell>
          <cell r="R465">
            <v>321375.7</v>
          </cell>
          <cell r="V465">
            <v>0</v>
          </cell>
        </row>
        <row r="466">
          <cell r="F466">
            <v>33124880</v>
          </cell>
          <cell r="J466">
            <v>0</v>
          </cell>
          <cell r="R466">
            <v>29097655.330000002</v>
          </cell>
          <cell r="V466">
            <v>0</v>
          </cell>
        </row>
        <row r="484">
          <cell r="F484">
            <v>145411000</v>
          </cell>
          <cell r="J484">
            <v>95456000</v>
          </cell>
          <cell r="R484">
            <v>182947119.66999999</v>
          </cell>
          <cell r="V484">
            <v>99613345.650000006</v>
          </cell>
        </row>
        <row r="485">
          <cell r="F485">
            <v>0</v>
          </cell>
          <cell r="J485">
            <v>0</v>
          </cell>
          <cell r="R485">
            <v>219998.19</v>
          </cell>
          <cell r="V485">
            <v>360400</v>
          </cell>
        </row>
        <row r="486">
          <cell r="F486">
            <v>0</v>
          </cell>
          <cell r="J486">
            <v>0</v>
          </cell>
          <cell r="R486">
            <v>371510</v>
          </cell>
          <cell r="V486">
            <v>0</v>
          </cell>
        </row>
        <row r="487">
          <cell r="F487">
            <v>23974572</v>
          </cell>
          <cell r="J487">
            <v>0</v>
          </cell>
          <cell r="R487">
            <v>40028432.650000006</v>
          </cell>
          <cell r="V487">
            <v>0</v>
          </cell>
        </row>
        <row r="504">
          <cell r="F504">
            <v>0</v>
          </cell>
          <cell r="J504">
            <v>0</v>
          </cell>
          <cell r="R504">
            <v>344338</v>
          </cell>
          <cell r="V504">
            <v>0</v>
          </cell>
        </row>
        <row r="505">
          <cell r="F505">
            <v>0</v>
          </cell>
          <cell r="J505">
            <v>0</v>
          </cell>
          <cell r="R505">
            <v>131758</v>
          </cell>
          <cell r="V505">
            <v>0</v>
          </cell>
        </row>
        <row r="506">
          <cell r="F506">
            <v>0</v>
          </cell>
          <cell r="J506">
            <v>0</v>
          </cell>
          <cell r="R506">
            <v>1490137</v>
          </cell>
          <cell r="V506">
            <v>0</v>
          </cell>
        </row>
        <row r="507">
          <cell r="F507">
            <v>0</v>
          </cell>
          <cell r="J507">
            <v>0</v>
          </cell>
          <cell r="R507">
            <v>31482244</v>
          </cell>
          <cell r="V507">
            <v>0</v>
          </cell>
        </row>
        <row r="508">
          <cell r="F508">
            <v>6073000</v>
          </cell>
          <cell r="J508">
            <v>173683000</v>
          </cell>
          <cell r="R508">
            <v>24626461.120000001</v>
          </cell>
          <cell r="V508">
            <v>133773980.59999999</v>
          </cell>
        </row>
        <row r="509">
          <cell r="F509">
            <v>0</v>
          </cell>
          <cell r="J509">
            <v>0</v>
          </cell>
          <cell r="R509">
            <v>58534653.740000002</v>
          </cell>
          <cell r="V509">
            <v>350794.39</v>
          </cell>
        </row>
        <row r="510">
          <cell r="F510">
            <v>1397812</v>
          </cell>
          <cell r="J510">
            <v>0</v>
          </cell>
          <cell r="R510">
            <v>26839015.09</v>
          </cell>
          <cell r="V510">
            <v>0</v>
          </cell>
        </row>
        <row r="525">
          <cell r="F525">
            <v>0</v>
          </cell>
          <cell r="J525">
            <v>0</v>
          </cell>
          <cell r="R525">
            <v>2440196.81</v>
          </cell>
          <cell r="V525">
            <v>0</v>
          </cell>
        </row>
        <row r="526">
          <cell r="F526">
            <v>0</v>
          </cell>
          <cell r="J526">
            <v>0</v>
          </cell>
          <cell r="R526">
            <v>442326.86</v>
          </cell>
          <cell r="V526">
            <v>0</v>
          </cell>
        </row>
        <row r="527">
          <cell r="F527">
            <v>9489000</v>
          </cell>
          <cell r="J527">
            <v>0</v>
          </cell>
          <cell r="R527">
            <v>12136953.119999999</v>
          </cell>
          <cell r="V527">
            <v>0</v>
          </cell>
        </row>
        <row r="528">
          <cell r="F528">
            <v>1457391</v>
          </cell>
          <cell r="J528">
            <v>0</v>
          </cell>
          <cell r="R528">
            <v>1237094.3800000001</v>
          </cell>
          <cell r="V528">
            <v>0</v>
          </cell>
        </row>
        <row r="544">
          <cell r="F544">
            <v>3786000</v>
          </cell>
          <cell r="J544">
            <v>709081000</v>
          </cell>
          <cell r="R544">
            <v>9874852.6099999994</v>
          </cell>
          <cell r="V544">
            <v>1190720283.73</v>
          </cell>
        </row>
        <row r="545">
          <cell r="F545">
            <v>0</v>
          </cell>
          <cell r="J545">
            <v>0</v>
          </cell>
          <cell r="R545">
            <v>70574</v>
          </cell>
          <cell r="V545">
            <v>0</v>
          </cell>
        </row>
        <row r="546">
          <cell r="F546">
            <v>2151617</v>
          </cell>
          <cell r="J546">
            <v>7904000</v>
          </cell>
          <cell r="R546">
            <v>2449135.39</v>
          </cell>
          <cell r="V546">
            <v>11065730.140000001</v>
          </cell>
        </row>
        <row r="561">
          <cell r="F561">
            <v>362157000</v>
          </cell>
          <cell r="J561">
            <v>289571000</v>
          </cell>
          <cell r="R561">
            <v>936223500.87</v>
          </cell>
          <cell r="V561">
            <v>460930747.57999998</v>
          </cell>
        </row>
        <row r="562">
          <cell r="F562">
            <v>0</v>
          </cell>
          <cell r="J562">
            <v>54962000</v>
          </cell>
          <cell r="R562">
            <v>0</v>
          </cell>
          <cell r="V562">
            <v>90505926.310000002</v>
          </cell>
        </row>
        <row r="563">
          <cell r="F563">
            <v>114883076</v>
          </cell>
          <cell r="J563">
            <v>47238000</v>
          </cell>
          <cell r="R563">
            <v>92943642.319999993</v>
          </cell>
          <cell r="V563">
            <v>5196288.4800000004</v>
          </cell>
        </row>
        <row r="570">
          <cell r="F570">
            <v>67159000</v>
          </cell>
          <cell r="J570">
            <v>28349000</v>
          </cell>
          <cell r="R570">
            <v>102444402.36</v>
          </cell>
          <cell r="V570">
            <v>101987946.59999999</v>
          </cell>
        </row>
        <row r="571">
          <cell r="F571">
            <v>0</v>
          </cell>
          <cell r="J571">
            <v>0</v>
          </cell>
          <cell r="R571">
            <v>4898310.63</v>
          </cell>
          <cell r="V571">
            <v>0</v>
          </cell>
        </row>
        <row r="572">
          <cell r="F572">
            <v>141879000</v>
          </cell>
          <cell r="J572">
            <v>1461000</v>
          </cell>
          <cell r="R572">
            <v>198870759.68999997</v>
          </cell>
          <cell r="V572">
            <v>3131746.81</v>
          </cell>
        </row>
        <row r="589">
          <cell r="F589">
            <v>28408000</v>
          </cell>
          <cell r="J589">
            <v>1511093000</v>
          </cell>
          <cell r="R589">
            <v>153593551.33000001</v>
          </cell>
          <cell r="V589">
            <v>2357574305.5300002</v>
          </cell>
        </row>
        <row r="590">
          <cell r="F590">
            <v>0</v>
          </cell>
          <cell r="J590">
            <v>0</v>
          </cell>
          <cell r="R590">
            <v>761760</v>
          </cell>
          <cell r="V590">
            <v>0</v>
          </cell>
        </row>
        <row r="591">
          <cell r="F591">
            <v>104000</v>
          </cell>
          <cell r="J591">
            <v>0</v>
          </cell>
          <cell r="R591">
            <v>212395.28000000003</v>
          </cell>
          <cell r="V591">
            <v>0</v>
          </cell>
        </row>
        <row r="606">
          <cell r="F606">
            <v>80000000</v>
          </cell>
          <cell r="J606">
            <v>0</v>
          </cell>
          <cell r="R606">
            <v>80000000</v>
          </cell>
          <cell r="V606">
            <v>0</v>
          </cell>
        </row>
        <row r="607">
          <cell r="F607">
            <v>2080297</v>
          </cell>
          <cell r="J607">
            <v>0</v>
          </cell>
          <cell r="R607">
            <v>1651449.07</v>
          </cell>
          <cell r="V607">
            <v>0</v>
          </cell>
        </row>
        <row r="608">
          <cell r="F608">
            <v>59750000</v>
          </cell>
          <cell r="J608">
            <v>81551000</v>
          </cell>
          <cell r="R608">
            <v>133229257.17</v>
          </cell>
          <cell r="V608">
            <v>186126943.33000001</v>
          </cell>
        </row>
        <row r="609">
          <cell r="F609">
            <v>2060000</v>
          </cell>
          <cell r="J609">
            <v>0</v>
          </cell>
          <cell r="R609">
            <v>1259898.24</v>
          </cell>
          <cell r="V609">
            <v>0</v>
          </cell>
        </row>
        <row r="610">
          <cell r="F610">
            <v>3097767209</v>
          </cell>
          <cell r="J610">
            <v>0</v>
          </cell>
          <cell r="R610">
            <v>4389794551.7299995</v>
          </cell>
          <cell r="V610">
            <v>0</v>
          </cell>
        </row>
        <row r="627">
          <cell r="F627">
            <v>18685000</v>
          </cell>
          <cell r="J627">
            <v>0</v>
          </cell>
          <cell r="R627">
            <v>18474676.079999998</v>
          </cell>
          <cell r="V627">
            <v>0</v>
          </cell>
        </row>
        <row r="628">
          <cell r="F628">
            <v>31771000</v>
          </cell>
          <cell r="J628">
            <v>0</v>
          </cell>
          <cell r="R628">
            <v>31629392.879999999</v>
          </cell>
          <cell r="V628">
            <v>0</v>
          </cell>
        </row>
        <row r="629">
          <cell r="F629">
            <v>5310000</v>
          </cell>
          <cell r="J629">
            <v>0</v>
          </cell>
          <cell r="R629">
            <v>5281702.09</v>
          </cell>
          <cell r="V629">
            <v>0</v>
          </cell>
        </row>
        <row r="630">
          <cell r="F630">
            <v>4989000</v>
          </cell>
          <cell r="J630">
            <v>0</v>
          </cell>
          <cell r="R630">
            <v>4979976.4800000004</v>
          </cell>
          <cell r="V630">
            <v>0</v>
          </cell>
        </row>
        <row r="631">
          <cell r="F631">
            <v>262243814</v>
          </cell>
          <cell r="J631">
            <v>0</v>
          </cell>
          <cell r="R631">
            <v>254994530.63999999</v>
          </cell>
          <cell r="V631">
            <v>0</v>
          </cell>
        </row>
        <row r="632">
          <cell r="F632">
            <v>6874478703</v>
          </cell>
          <cell r="J632">
            <v>0</v>
          </cell>
          <cell r="R632">
            <v>6760003169.29</v>
          </cell>
          <cell r="V632">
            <v>0</v>
          </cell>
        </row>
        <row r="633">
          <cell r="F633">
            <v>1359583000</v>
          </cell>
          <cell r="J633">
            <v>0</v>
          </cell>
          <cell r="R633">
            <v>1359536953.4300001</v>
          </cell>
          <cell r="V633">
            <v>0</v>
          </cell>
        </row>
        <row r="634">
          <cell r="F634">
            <v>8279435000</v>
          </cell>
          <cell r="J634">
            <v>0</v>
          </cell>
          <cell r="R634">
            <v>8278221894.1300001</v>
          </cell>
          <cell r="V634">
            <v>0</v>
          </cell>
        </row>
        <row r="635">
          <cell r="F635">
            <v>4779000</v>
          </cell>
          <cell r="J635">
            <v>0</v>
          </cell>
          <cell r="R635">
            <v>4503054.33</v>
          </cell>
          <cell r="V635">
            <v>0</v>
          </cell>
        </row>
        <row r="636">
          <cell r="F636">
            <v>15777022000</v>
          </cell>
          <cell r="J636">
            <v>0</v>
          </cell>
          <cell r="R636">
            <v>15775242662.219999</v>
          </cell>
          <cell r="V636">
            <v>0</v>
          </cell>
        </row>
        <row r="637">
          <cell r="F637">
            <v>50204124000</v>
          </cell>
          <cell r="J637">
            <v>0</v>
          </cell>
          <cell r="R637">
            <v>50150533827.959999</v>
          </cell>
          <cell r="V637">
            <v>0</v>
          </cell>
        </row>
        <row r="638">
          <cell r="F638">
            <v>237146000</v>
          </cell>
          <cell r="J638">
            <v>0</v>
          </cell>
          <cell r="R638">
            <v>237144135.00999999</v>
          </cell>
          <cell r="V638">
            <v>0</v>
          </cell>
        </row>
        <row r="639">
          <cell r="F639">
            <v>177000</v>
          </cell>
          <cell r="J639">
            <v>0</v>
          </cell>
          <cell r="R639">
            <v>211794.09</v>
          </cell>
          <cell r="V639">
            <v>0</v>
          </cell>
        </row>
        <row r="640">
          <cell r="F640">
            <v>29454000</v>
          </cell>
          <cell r="J640">
            <v>0</v>
          </cell>
          <cell r="R640">
            <v>29777866.59</v>
          </cell>
          <cell r="V640">
            <v>0</v>
          </cell>
        </row>
        <row r="641">
          <cell r="F641">
            <v>8087000</v>
          </cell>
          <cell r="J641">
            <v>16572000</v>
          </cell>
          <cell r="R641">
            <v>0</v>
          </cell>
          <cell r="V641">
            <v>0</v>
          </cell>
        </row>
        <row r="642">
          <cell r="F642">
            <v>2467000</v>
          </cell>
          <cell r="J642">
            <v>0</v>
          </cell>
          <cell r="R642">
            <v>12331749.84</v>
          </cell>
          <cell r="V642">
            <v>17901155.32</v>
          </cell>
        </row>
        <row r="643">
          <cell r="F643">
            <v>9234961110</v>
          </cell>
          <cell r="J643">
            <v>0</v>
          </cell>
          <cell r="R643">
            <v>10313428732.650002</v>
          </cell>
          <cell r="V643">
            <v>0</v>
          </cell>
        </row>
        <row r="660">
          <cell r="F660">
            <v>8920000</v>
          </cell>
          <cell r="J660">
            <v>0</v>
          </cell>
          <cell r="R660">
            <v>9001367.5899999999</v>
          </cell>
          <cell r="V660">
            <v>0</v>
          </cell>
        </row>
        <row r="661">
          <cell r="F661">
            <v>0</v>
          </cell>
          <cell r="J661">
            <v>522000</v>
          </cell>
          <cell r="R661">
            <v>0</v>
          </cell>
          <cell r="V661">
            <v>300668.21000000002</v>
          </cell>
        </row>
        <row r="662">
          <cell r="F662">
            <v>9535000</v>
          </cell>
          <cell r="J662">
            <v>1482000</v>
          </cell>
          <cell r="R662">
            <v>61517830.700000003</v>
          </cell>
          <cell r="V662">
            <v>1584549.39</v>
          </cell>
        </row>
        <row r="664">
          <cell r="F664">
            <v>15901000</v>
          </cell>
          <cell r="J664">
            <v>0</v>
          </cell>
          <cell r="R664">
            <v>9567930.4399999995</v>
          </cell>
          <cell r="V664">
            <v>0</v>
          </cell>
        </row>
        <row r="665">
          <cell r="F665">
            <v>66461000</v>
          </cell>
          <cell r="J665">
            <v>747000000</v>
          </cell>
          <cell r="R665">
            <v>67397001.409999996</v>
          </cell>
          <cell r="V665">
            <v>639057424.60000002</v>
          </cell>
        </row>
        <row r="666">
          <cell r="F666">
            <v>2791000</v>
          </cell>
          <cell r="J666">
            <v>14651000</v>
          </cell>
          <cell r="R666">
            <v>0</v>
          </cell>
          <cell r="V666">
            <v>167000</v>
          </cell>
        </row>
        <row r="667">
          <cell r="F667">
            <v>746992000</v>
          </cell>
          <cell r="J667">
            <v>46900000</v>
          </cell>
          <cell r="R667">
            <v>743545781.52999997</v>
          </cell>
          <cell r="V667">
            <v>47915260.75</v>
          </cell>
        </row>
        <row r="668">
          <cell r="F668">
            <v>781000</v>
          </cell>
          <cell r="J668">
            <v>0</v>
          </cell>
          <cell r="R668">
            <v>713821.23</v>
          </cell>
          <cell r="V668">
            <v>0</v>
          </cell>
        </row>
        <row r="669">
          <cell r="F669">
            <v>10861249</v>
          </cell>
          <cell r="J669">
            <v>0</v>
          </cell>
          <cell r="R669">
            <v>10678885.579999998</v>
          </cell>
          <cell r="V669">
            <v>0</v>
          </cell>
        </row>
        <row r="686">
          <cell r="F686">
            <v>291404000</v>
          </cell>
          <cell r="J686">
            <v>0</v>
          </cell>
          <cell r="R686">
            <v>288006446.26999998</v>
          </cell>
          <cell r="V686">
            <v>0</v>
          </cell>
        </row>
        <row r="687">
          <cell r="F687">
            <v>30777000</v>
          </cell>
          <cell r="J687">
            <v>0</v>
          </cell>
          <cell r="R687">
            <v>30072920.449999999</v>
          </cell>
          <cell r="V687">
            <v>0</v>
          </cell>
        </row>
        <row r="689">
          <cell r="F689">
            <v>9097000</v>
          </cell>
          <cell r="J689">
            <v>0</v>
          </cell>
          <cell r="R689">
            <v>8723658.0299999993</v>
          </cell>
          <cell r="V689">
            <v>0</v>
          </cell>
        </row>
        <row r="690">
          <cell r="F690">
            <v>975822</v>
          </cell>
          <cell r="J690">
            <v>0</v>
          </cell>
          <cell r="R690">
            <v>615960.99</v>
          </cell>
          <cell r="V690">
            <v>0</v>
          </cell>
        </row>
        <row r="704">
          <cell r="F704">
            <v>714000</v>
          </cell>
          <cell r="J704">
            <v>0</v>
          </cell>
          <cell r="R704">
            <v>786396.21</v>
          </cell>
          <cell r="V704">
            <v>0</v>
          </cell>
        </row>
        <row r="705">
          <cell r="F705">
            <v>19026000</v>
          </cell>
          <cell r="J705">
            <v>0</v>
          </cell>
          <cell r="R705">
            <v>22079792.789999999</v>
          </cell>
          <cell r="V705">
            <v>0</v>
          </cell>
        </row>
        <row r="706">
          <cell r="F706">
            <v>11500000</v>
          </cell>
          <cell r="J706">
            <v>0</v>
          </cell>
          <cell r="R706">
            <v>14183415.93</v>
          </cell>
          <cell r="V706">
            <v>0</v>
          </cell>
        </row>
        <row r="707">
          <cell r="F707">
            <v>8492000</v>
          </cell>
          <cell r="J707">
            <v>0</v>
          </cell>
          <cell r="R707">
            <v>8184133.3300000001</v>
          </cell>
          <cell r="V707">
            <v>0</v>
          </cell>
        </row>
        <row r="708">
          <cell r="F708">
            <v>1858000</v>
          </cell>
          <cell r="J708">
            <v>0</v>
          </cell>
          <cell r="R708">
            <v>1778739.18</v>
          </cell>
          <cell r="V708">
            <v>0</v>
          </cell>
        </row>
        <row r="709">
          <cell r="F709">
            <v>727961000</v>
          </cell>
          <cell r="J709">
            <v>0</v>
          </cell>
          <cell r="R709">
            <v>737450045.73000002</v>
          </cell>
          <cell r="V709">
            <v>0</v>
          </cell>
        </row>
        <row r="710">
          <cell r="F710">
            <v>15387000</v>
          </cell>
          <cell r="J710">
            <v>0</v>
          </cell>
          <cell r="R710">
            <v>17167158.600000001</v>
          </cell>
          <cell r="V710">
            <v>0</v>
          </cell>
        </row>
        <row r="711">
          <cell r="F711">
            <v>36440000</v>
          </cell>
          <cell r="J711">
            <v>0</v>
          </cell>
          <cell r="R711">
            <v>39262391.960000001</v>
          </cell>
          <cell r="V711">
            <v>0</v>
          </cell>
        </row>
        <row r="712">
          <cell r="F712">
            <v>99451000</v>
          </cell>
          <cell r="J712">
            <v>0</v>
          </cell>
          <cell r="R712">
            <v>105913050.68000001</v>
          </cell>
          <cell r="V712">
            <v>0</v>
          </cell>
        </row>
        <row r="713">
          <cell r="F713">
            <v>344000</v>
          </cell>
          <cell r="J713">
            <v>0</v>
          </cell>
          <cell r="R713">
            <v>319063.65000000002</v>
          </cell>
          <cell r="V713">
            <v>0</v>
          </cell>
        </row>
        <row r="714">
          <cell r="F714">
            <v>8158000</v>
          </cell>
          <cell r="J714">
            <v>0</v>
          </cell>
          <cell r="R714">
            <v>6661958.4199999999</v>
          </cell>
          <cell r="V714">
            <v>0</v>
          </cell>
        </row>
        <row r="715">
          <cell r="F715">
            <v>90765000</v>
          </cell>
          <cell r="J715">
            <v>0</v>
          </cell>
          <cell r="R715">
            <v>90249534.049999997</v>
          </cell>
          <cell r="V715">
            <v>0</v>
          </cell>
        </row>
        <row r="716">
          <cell r="F716">
            <v>0</v>
          </cell>
          <cell r="J716">
            <v>0</v>
          </cell>
          <cell r="R716">
            <v>1186248.6299999999</v>
          </cell>
          <cell r="V716">
            <v>0</v>
          </cell>
        </row>
        <row r="717">
          <cell r="F717">
            <v>0</v>
          </cell>
          <cell r="J717">
            <v>0</v>
          </cell>
          <cell r="R717">
            <v>713135.17</v>
          </cell>
          <cell r="V717">
            <v>0</v>
          </cell>
        </row>
        <row r="718">
          <cell r="F718">
            <v>7875000</v>
          </cell>
          <cell r="J718">
            <v>0</v>
          </cell>
          <cell r="R718">
            <v>108651374.03</v>
          </cell>
          <cell r="V718">
            <v>0</v>
          </cell>
        </row>
        <row r="719">
          <cell r="F719">
            <v>67000</v>
          </cell>
          <cell r="J719">
            <v>0</v>
          </cell>
          <cell r="R719">
            <v>63297.78</v>
          </cell>
          <cell r="V719">
            <v>0</v>
          </cell>
        </row>
        <row r="720">
          <cell r="F720">
            <v>6289000</v>
          </cell>
          <cell r="J720">
            <v>0</v>
          </cell>
          <cell r="R720">
            <v>6284323.8799999999</v>
          </cell>
          <cell r="V720">
            <v>0</v>
          </cell>
        </row>
        <row r="721">
          <cell r="F721">
            <v>1422000</v>
          </cell>
          <cell r="J721">
            <v>0</v>
          </cell>
          <cell r="R721">
            <v>811099.24</v>
          </cell>
          <cell r="V721">
            <v>0</v>
          </cell>
        </row>
        <row r="722">
          <cell r="F722">
            <v>5556326</v>
          </cell>
          <cell r="J722">
            <v>0</v>
          </cell>
          <cell r="R722">
            <v>4936979.1399999997</v>
          </cell>
          <cell r="V722">
            <v>0</v>
          </cell>
        </row>
        <row r="723">
          <cell r="F723">
            <v>994000</v>
          </cell>
          <cell r="J723">
            <v>0</v>
          </cell>
          <cell r="R723">
            <v>879196.2</v>
          </cell>
          <cell r="V723">
            <v>0</v>
          </cell>
        </row>
        <row r="724">
          <cell r="F724">
            <v>19251000</v>
          </cell>
          <cell r="J724">
            <v>0</v>
          </cell>
          <cell r="R724">
            <v>17985327.370000001</v>
          </cell>
          <cell r="V724">
            <v>0</v>
          </cell>
        </row>
        <row r="725">
          <cell r="F725">
            <v>1038000</v>
          </cell>
          <cell r="J725">
            <v>0</v>
          </cell>
          <cell r="R725">
            <v>503854.53</v>
          </cell>
          <cell r="V725">
            <v>0</v>
          </cell>
        </row>
        <row r="726">
          <cell r="F726">
            <v>58000</v>
          </cell>
          <cell r="J726">
            <v>0</v>
          </cell>
          <cell r="R726">
            <v>26995.82</v>
          </cell>
          <cell r="V726">
            <v>0</v>
          </cell>
        </row>
        <row r="728">
          <cell r="F728">
            <v>3018000</v>
          </cell>
          <cell r="J728">
            <v>0</v>
          </cell>
          <cell r="R728">
            <v>3463717.93</v>
          </cell>
          <cell r="V728">
            <v>0</v>
          </cell>
        </row>
        <row r="729">
          <cell r="F729">
            <v>11257000</v>
          </cell>
          <cell r="J729">
            <v>55088000</v>
          </cell>
          <cell r="R729">
            <v>9153491.4199999999</v>
          </cell>
          <cell r="V729">
            <v>51756762.5</v>
          </cell>
        </row>
        <row r="730">
          <cell r="F730">
            <v>1175000</v>
          </cell>
          <cell r="J730">
            <v>6713000</v>
          </cell>
          <cell r="R730">
            <v>678402.93</v>
          </cell>
          <cell r="V730">
            <v>3846965.43</v>
          </cell>
        </row>
        <row r="731">
          <cell r="F731">
            <v>0</v>
          </cell>
          <cell r="J731">
            <v>0</v>
          </cell>
          <cell r="R731">
            <v>361671.59</v>
          </cell>
          <cell r="V731">
            <v>0</v>
          </cell>
        </row>
        <row r="732">
          <cell r="F732">
            <v>250717611</v>
          </cell>
          <cell r="J732">
            <v>0</v>
          </cell>
          <cell r="R732">
            <v>271582050.88</v>
          </cell>
          <cell r="V732">
            <v>4933784.6100000003</v>
          </cell>
        </row>
        <row r="733">
          <cell r="F733">
            <v>456500978</v>
          </cell>
          <cell r="J733">
            <v>0</v>
          </cell>
          <cell r="R733">
            <v>495779517.05000001</v>
          </cell>
          <cell r="V733">
            <v>0</v>
          </cell>
        </row>
        <row r="750">
          <cell r="F750">
            <v>836000</v>
          </cell>
          <cell r="J750">
            <v>0</v>
          </cell>
          <cell r="R750">
            <v>777744.83</v>
          </cell>
          <cell r="V750">
            <v>0</v>
          </cell>
        </row>
        <row r="751">
          <cell r="F751">
            <v>18230000</v>
          </cell>
          <cell r="J751">
            <v>0</v>
          </cell>
          <cell r="R751">
            <v>17425836.199999999</v>
          </cell>
          <cell r="V751">
            <v>0</v>
          </cell>
        </row>
        <row r="752">
          <cell r="F752">
            <v>1394566</v>
          </cell>
          <cell r="J752">
            <v>0</v>
          </cell>
          <cell r="R752">
            <v>10871804.339999998</v>
          </cell>
          <cell r="V752">
            <v>0</v>
          </cell>
        </row>
        <row r="769">
          <cell r="F769">
            <v>26573839</v>
          </cell>
          <cell r="J769">
            <v>0</v>
          </cell>
          <cell r="R769">
            <v>19960849.699999999</v>
          </cell>
          <cell r="V769">
            <v>0</v>
          </cell>
        </row>
        <row r="770">
          <cell r="F770">
            <v>121074000</v>
          </cell>
          <cell r="J770">
            <v>0</v>
          </cell>
          <cell r="R770">
            <v>130104154.34</v>
          </cell>
          <cell r="V770">
            <v>0</v>
          </cell>
        </row>
        <row r="771">
          <cell r="F771">
            <v>1001640</v>
          </cell>
          <cell r="J771">
            <v>0</v>
          </cell>
          <cell r="R771">
            <v>6412566.2799999993</v>
          </cell>
          <cell r="V771">
            <v>0</v>
          </cell>
        </row>
        <row r="788">
          <cell r="F788">
            <v>1245000</v>
          </cell>
          <cell r="J788">
            <v>0</v>
          </cell>
          <cell r="R788">
            <v>1217619.8899999999</v>
          </cell>
          <cell r="V788">
            <v>0</v>
          </cell>
        </row>
        <row r="789">
          <cell r="F789">
            <v>1059000</v>
          </cell>
          <cell r="J789">
            <v>0</v>
          </cell>
          <cell r="R789">
            <v>10039981.119999999</v>
          </cell>
          <cell r="V789">
            <v>0</v>
          </cell>
        </row>
        <row r="790">
          <cell r="F790">
            <v>546000</v>
          </cell>
          <cell r="J790">
            <v>0</v>
          </cell>
          <cell r="R790">
            <v>510382.04</v>
          </cell>
          <cell r="V790">
            <v>0</v>
          </cell>
        </row>
        <row r="791">
          <cell r="F791">
            <v>38120000</v>
          </cell>
          <cell r="J791">
            <v>0</v>
          </cell>
          <cell r="R791">
            <v>87087030.480000004</v>
          </cell>
          <cell r="V791">
            <v>0</v>
          </cell>
        </row>
        <row r="792">
          <cell r="F792">
            <v>37603000</v>
          </cell>
          <cell r="J792">
            <v>0</v>
          </cell>
          <cell r="R792">
            <v>36044359.119999997</v>
          </cell>
          <cell r="V792">
            <v>0</v>
          </cell>
        </row>
        <row r="793">
          <cell r="F793">
            <v>16749000</v>
          </cell>
          <cell r="J793">
            <v>0</v>
          </cell>
          <cell r="R793">
            <v>15974301.66</v>
          </cell>
          <cell r="V793">
            <v>0</v>
          </cell>
        </row>
        <row r="794">
          <cell r="F794">
            <v>10513000</v>
          </cell>
          <cell r="J794">
            <v>0</v>
          </cell>
          <cell r="R794">
            <v>10512998.82</v>
          </cell>
          <cell r="V794">
            <v>0</v>
          </cell>
        </row>
        <row r="795">
          <cell r="F795">
            <v>12849000</v>
          </cell>
          <cell r="J795">
            <v>0</v>
          </cell>
          <cell r="R795">
            <v>12849548.23</v>
          </cell>
          <cell r="V795">
            <v>0</v>
          </cell>
        </row>
        <row r="796">
          <cell r="F796">
            <v>112809000</v>
          </cell>
          <cell r="J796">
            <v>0</v>
          </cell>
          <cell r="R796">
            <v>122513023.42999999</v>
          </cell>
          <cell r="V796">
            <v>0</v>
          </cell>
        </row>
        <row r="846">
          <cell r="F846">
            <v>134000</v>
          </cell>
          <cell r="J846">
            <v>757000</v>
          </cell>
          <cell r="R846">
            <v>74707.41</v>
          </cell>
          <cell r="V846">
            <v>419046.58</v>
          </cell>
        </row>
        <row r="847">
          <cell r="F847">
            <v>37279000</v>
          </cell>
          <cell r="J847">
            <v>38780000</v>
          </cell>
          <cell r="R847">
            <v>42550729.490000002</v>
          </cell>
          <cell r="V847">
            <v>73204396.560000002</v>
          </cell>
        </row>
        <row r="848">
          <cell r="F848">
            <v>14731237</v>
          </cell>
          <cell r="J848">
            <v>24289000</v>
          </cell>
          <cell r="R848">
            <v>23855362.82</v>
          </cell>
          <cell r="V848">
            <v>16461947.880000001</v>
          </cell>
        </row>
        <row r="849">
          <cell r="F849">
            <v>0</v>
          </cell>
          <cell r="J849">
            <v>0</v>
          </cell>
          <cell r="R849">
            <v>660431.44999999995</v>
          </cell>
          <cell r="V849">
            <v>0</v>
          </cell>
        </row>
        <row r="850">
          <cell r="F850">
            <v>722000</v>
          </cell>
          <cell r="J850">
            <v>0</v>
          </cell>
          <cell r="R850">
            <v>1536895.85</v>
          </cell>
          <cell r="V850">
            <v>0</v>
          </cell>
        </row>
        <row r="851">
          <cell r="F851">
            <v>25207000</v>
          </cell>
          <cell r="J851">
            <v>75560000</v>
          </cell>
          <cell r="R851">
            <v>22202984.23</v>
          </cell>
          <cell r="V851">
            <v>52107235.700000003</v>
          </cell>
        </row>
        <row r="852">
          <cell r="F852">
            <v>775000</v>
          </cell>
          <cell r="J852">
            <v>210000</v>
          </cell>
          <cell r="R852">
            <v>1149443.9099999999</v>
          </cell>
          <cell r="V852">
            <v>1201255.1499999999</v>
          </cell>
        </row>
        <row r="853">
          <cell r="F853">
            <v>5747628</v>
          </cell>
          <cell r="J853">
            <v>11701000</v>
          </cell>
          <cell r="R853">
            <v>4310981.22</v>
          </cell>
          <cell r="V853">
            <v>10973738.040000001</v>
          </cell>
        </row>
        <row r="862">
          <cell r="F862">
            <v>8170000</v>
          </cell>
          <cell r="J862">
            <v>1192000</v>
          </cell>
          <cell r="R862">
            <v>8732086.2699999996</v>
          </cell>
          <cell r="V862">
            <v>1647124.67</v>
          </cell>
        </row>
        <row r="863">
          <cell r="F863">
            <v>870050000</v>
          </cell>
          <cell r="J863">
            <v>7820638000</v>
          </cell>
          <cell r="R863">
            <v>1346565193.8299999</v>
          </cell>
          <cell r="V863">
            <v>11850663643.99</v>
          </cell>
        </row>
        <row r="864">
          <cell r="F864">
            <v>4306000</v>
          </cell>
          <cell r="J864">
            <v>0</v>
          </cell>
          <cell r="R864">
            <v>2960060.21</v>
          </cell>
          <cell r="V864">
            <v>0</v>
          </cell>
        </row>
        <row r="865">
          <cell r="F865">
            <v>235000</v>
          </cell>
          <cell r="J865">
            <v>0</v>
          </cell>
          <cell r="R865">
            <v>60955.73</v>
          </cell>
          <cell r="V865">
            <v>0</v>
          </cell>
        </row>
        <row r="866">
          <cell r="F866">
            <v>25045000</v>
          </cell>
          <cell r="J866">
            <v>193976000</v>
          </cell>
          <cell r="R866">
            <v>31387985.25</v>
          </cell>
          <cell r="V866">
            <v>242547695.00999999</v>
          </cell>
        </row>
        <row r="867">
          <cell r="F867">
            <v>163638000</v>
          </cell>
          <cell r="J867">
            <v>732391000</v>
          </cell>
          <cell r="R867">
            <v>183599958.21000001</v>
          </cell>
          <cell r="V867">
            <v>852070676.21000004</v>
          </cell>
        </row>
        <row r="868">
          <cell r="F868">
            <v>5646000</v>
          </cell>
          <cell r="J868">
            <v>0</v>
          </cell>
          <cell r="R868">
            <v>5043683.4800000004</v>
          </cell>
          <cell r="V868">
            <v>0</v>
          </cell>
        </row>
        <row r="869">
          <cell r="F869">
            <v>56102000</v>
          </cell>
          <cell r="J869">
            <v>182434000</v>
          </cell>
          <cell r="R869">
            <v>76036447.790000007</v>
          </cell>
          <cell r="V869">
            <v>282882984.31999999</v>
          </cell>
        </row>
        <row r="870">
          <cell r="F870">
            <v>415536000</v>
          </cell>
          <cell r="J870">
            <v>0</v>
          </cell>
          <cell r="R870">
            <v>386595858.30000001</v>
          </cell>
          <cell r="V870">
            <v>0</v>
          </cell>
        </row>
        <row r="871">
          <cell r="F871">
            <v>91750000</v>
          </cell>
          <cell r="J871">
            <v>0</v>
          </cell>
          <cell r="R871">
            <v>92478089.700000003</v>
          </cell>
          <cell r="V871">
            <v>0</v>
          </cell>
        </row>
        <row r="872">
          <cell r="F872">
            <v>55775000</v>
          </cell>
          <cell r="J872">
            <v>0</v>
          </cell>
          <cell r="R872">
            <v>43565497.770000003</v>
          </cell>
          <cell r="V872">
            <v>0</v>
          </cell>
        </row>
        <row r="873">
          <cell r="F873">
            <v>849000</v>
          </cell>
          <cell r="J873">
            <v>4811000</v>
          </cell>
          <cell r="R873">
            <v>1629830.92</v>
          </cell>
          <cell r="V873">
            <v>8380388.7000000002</v>
          </cell>
        </row>
        <row r="874">
          <cell r="F874">
            <v>8780000</v>
          </cell>
          <cell r="J874">
            <v>0</v>
          </cell>
          <cell r="R874">
            <v>2804571.72</v>
          </cell>
          <cell r="V874">
            <v>0</v>
          </cell>
        </row>
        <row r="875">
          <cell r="F875">
            <v>36646000</v>
          </cell>
          <cell r="J875">
            <v>0</v>
          </cell>
          <cell r="R875">
            <v>37613563.609999999</v>
          </cell>
          <cell r="V875">
            <v>0</v>
          </cell>
        </row>
        <row r="892">
          <cell r="F892">
            <v>3947000</v>
          </cell>
          <cell r="J892">
            <v>17000</v>
          </cell>
          <cell r="R892">
            <v>2234970.64</v>
          </cell>
          <cell r="V892">
            <v>0</v>
          </cell>
        </row>
        <row r="893">
          <cell r="F893">
            <v>3263000</v>
          </cell>
          <cell r="J893">
            <v>156190000</v>
          </cell>
          <cell r="R893">
            <v>3091150.63</v>
          </cell>
          <cell r="V893">
            <v>212243439</v>
          </cell>
        </row>
        <row r="894">
          <cell r="F894">
            <v>12369000</v>
          </cell>
          <cell r="J894">
            <v>16560000</v>
          </cell>
          <cell r="R894">
            <v>8158128.3700000001</v>
          </cell>
          <cell r="V894">
            <v>15475151.060000001</v>
          </cell>
        </row>
        <row r="895">
          <cell r="F895">
            <v>4401000</v>
          </cell>
          <cell r="J895">
            <v>821000</v>
          </cell>
          <cell r="R895">
            <v>3422334.37</v>
          </cell>
          <cell r="V895">
            <v>219438.74</v>
          </cell>
        </row>
        <row r="896">
          <cell r="F896">
            <v>20840357</v>
          </cell>
          <cell r="J896">
            <v>8084000</v>
          </cell>
          <cell r="R896">
            <v>28900353.920000002</v>
          </cell>
          <cell r="V896">
            <v>5308920.5</v>
          </cell>
        </row>
        <row r="897">
          <cell r="F897">
            <v>12000</v>
          </cell>
          <cell r="J897">
            <v>0</v>
          </cell>
          <cell r="R897">
            <v>5842.5</v>
          </cell>
          <cell r="V897">
            <v>0</v>
          </cell>
        </row>
        <row r="898">
          <cell r="F898">
            <v>8954000</v>
          </cell>
          <cell r="J898">
            <v>0</v>
          </cell>
          <cell r="R898">
            <v>3977214.72</v>
          </cell>
          <cell r="V898">
            <v>0</v>
          </cell>
        </row>
        <row r="899">
          <cell r="F899">
            <v>4391642</v>
          </cell>
          <cell r="J899">
            <v>9010000</v>
          </cell>
          <cell r="R899">
            <v>3182385.79</v>
          </cell>
          <cell r="V899">
            <v>8835708.8499999996</v>
          </cell>
        </row>
        <row r="911">
          <cell r="F911">
            <v>160501000</v>
          </cell>
          <cell r="J911">
            <v>1221059000</v>
          </cell>
          <cell r="R911">
            <v>111951248.86</v>
          </cell>
          <cell r="V911">
            <v>225201809.41999999</v>
          </cell>
        </row>
        <row r="912">
          <cell r="F912">
            <v>421000</v>
          </cell>
          <cell r="J912">
            <v>0</v>
          </cell>
          <cell r="R912">
            <v>128717.17</v>
          </cell>
          <cell r="V912">
            <v>0</v>
          </cell>
        </row>
        <row r="913">
          <cell r="F913">
            <v>235000</v>
          </cell>
          <cell r="J913">
            <v>0</v>
          </cell>
          <cell r="R913">
            <v>59349.86</v>
          </cell>
          <cell r="V913">
            <v>0</v>
          </cell>
        </row>
        <row r="914">
          <cell r="F914">
            <v>491000</v>
          </cell>
          <cell r="J914">
            <v>0</v>
          </cell>
          <cell r="R914">
            <v>434174.66</v>
          </cell>
          <cell r="V914">
            <v>0</v>
          </cell>
        </row>
        <row r="915">
          <cell r="F915">
            <v>1356000</v>
          </cell>
          <cell r="J915">
            <v>0</v>
          </cell>
          <cell r="R915">
            <v>0</v>
          </cell>
          <cell r="V915">
            <v>0</v>
          </cell>
        </row>
        <row r="916">
          <cell r="F916">
            <v>5567000</v>
          </cell>
          <cell r="J916">
            <v>6375000</v>
          </cell>
          <cell r="R916">
            <v>5539005.4900000002</v>
          </cell>
          <cell r="V916">
            <v>0</v>
          </cell>
        </row>
        <row r="917">
          <cell r="F917">
            <v>3328000</v>
          </cell>
          <cell r="J917">
            <v>0</v>
          </cell>
          <cell r="R917">
            <v>2477646.7400000002</v>
          </cell>
          <cell r="V917">
            <v>0</v>
          </cell>
        </row>
        <row r="918">
          <cell r="F918">
            <v>8971000</v>
          </cell>
          <cell r="J918">
            <v>12367000</v>
          </cell>
          <cell r="R918">
            <v>4557135.93</v>
          </cell>
          <cell r="V918">
            <v>0</v>
          </cell>
        </row>
        <row r="919">
          <cell r="F919">
            <v>136614000</v>
          </cell>
          <cell r="J919">
            <v>0</v>
          </cell>
          <cell r="R919">
            <v>145407858.59999999</v>
          </cell>
          <cell r="V919">
            <v>0</v>
          </cell>
        </row>
        <row r="920">
          <cell r="F920">
            <v>41299000</v>
          </cell>
          <cell r="J920">
            <v>0</v>
          </cell>
          <cell r="R920">
            <v>34672965.310000002</v>
          </cell>
          <cell r="V920">
            <v>0</v>
          </cell>
        </row>
        <row r="921">
          <cell r="F921">
            <v>3347000</v>
          </cell>
          <cell r="J921">
            <v>0</v>
          </cell>
          <cell r="R921">
            <v>3559146.95</v>
          </cell>
          <cell r="V921">
            <v>0</v>
          </cell>
        </row>
        <row r="922">
          <cell r="F922">
            <v>3019000</v>
          </cell>
          <cell r="J922">
            <v>0</v>
          </cell>
          <cell r="R922">
            <v>5451413.3899999997</v>
          </cell>
          <cell r="V922">
            <v>0</v>
          </cell>
        </row>
        <row r="923">
          <cell r="F923">
            <v>537000</v>
          </cell>
          <cell r="J923">
            <v>0</v>
          </cell>
          <cell r="R923">
            <v>397513.63000000006</v>
          </cell>
          <cell r="V923">
            <v>0</v>
          </cell>
        </row>
        <row r="932">
          <cell r="F932" t="str">
            <v>5664019015,87</v>
          </cell>
          <cell r="J932">
            <v>0</v>
          </cell>
          <cell r="R932">
            <v>5592691121.4700003</v>
          </cell>
          <cell r="V932">
            <v>431782.9</v>
          </cell>
        </row>
        <row r="933">
          <cell r="F933">
            <v>21414000</v>
          </cell>
          <cell r="J933">
            <v>0</v>
          </cell>
          <cell r="R933">
            <v>21314400.73</v>
          </cell>
          <cell r="V933">
            <v>0</v>
          </cell>
        </row>
        <row r="934">
          <cell r="F934">
            <v>8911856</v>
          </cell>
          <cell r="J934">
            <v>14885188</v>
          </cell>
          <cell r="R934">
            <v>6764300.4900000002</v>
          </cell>
          <cell r="V934">
            <v>4702992.88</v>
          </cell>
        </row>
        <row r="935">
          <cell r="F935">
            <v>373781000</v>
          </cell>
          <cell r="J935">
            <v>0</v>
          </cell>
          <cell r="R935">
            <v>363564669.35000002</v>
          </cell>
          <cell r="V935">
            <v>0</v>
          </cell>
        </row>
        <row r="936">
          <cell r="F936">
            <v>76274000</v>
          </cell>
          <cell r="J936">
            <v>0</v>
          </cell>
          <cell r="R936">
            <v>73325424.670000002</v>
          </cell>
          <cell r="V936">
            <v>0</v>
          </cell>
        </row>
        <row r="937">
          <cell r="F937">
            <v>14870000</v>
          </cell>
          <cell r="J937">
            <v>0</v>
          </cell>
          <cell r="R937">
            <v>12543778.98</v>
          </cell>
          <cell r="V937">
            <v>0</v>
          </cell>
        </row>
        <row r="938">
          <cell r="F938">
            <v>2657842000</v>
          </cell>
          <cell r="J938">
            <v>32912000</v>
          </cell>
          <cell r="R938">
            <v>2697604863.9899998</v>
          </cell>
          <cell r="V938">
            <v>19027255.190000001</v>
          </cell>
        </row>
        <row r="939">
          <cell r="F939">
            <v>218471000</v>
          </cell>
          <cell r="J939">
            <v>0</v>
          </cell>
          <cell r="R939">
            <v>199502146.66</v>
          </cell>
          <cell r="V939">
            <v>0</v>
          </cell>
        </row>
        <row r="940">
          <cell r="F940">
            <v>707439170.13</v>
          </cell>
          <cell r="J940">
            <v>0</v>
          </cell>
          <cell r="R940">
            <v>708532415.25</v>
          </cell>
          <cell r="V940">
            <v>6049770.3799999999</v>
          </cell>
        </row>
        <row r="941">
          <cell r="F941">
            <v>122002494</v>
          </cell>
          <cell r="J941">
            <v>38854315</v>
          </cell>
          <cell r="R941">
            <v>92206553.370000005</v>
          </cell>
          <cell r="V941">
            <v>29969816.550000001</v>
          </cell>
        </row>
        <row r="943">
          <cell r="F943">
            <v>349000</v>
          </cell>
          <cell r="J943">
            <v>706028000</v>
          </cell>
          <cell r="R943">
            <v>17275071.98</v>
          </cell>
          <cell r="V943">
            <v>1536478658.75</v>
          </cell>
        </row>
        <row r="944">
          <cell r="F944">
            <v>3008504500</v>
          </cell>
          <cell r="J944">
            <v>197518000</v>
          </cell>
          <cell r="R944">
            <v>2897082524.5799999</v>
          </cell>
          <cell r="V944">
            <v>2782589345.1599998</v>
          </cell>
        </row>
        <row r="946">
          <cell r="F946">
            <v>751871346</v>
          </cell>
          <cell r="J946">
            <v>0</v>
          </cell>
          <cell r="R946">
            <v>2062921838.3400002</v>
          </cell>
          <cell r="V946">
            <v>2388977.9</v>
          </cell>
        </row>
        <row r="964">
          <cell r="F964">
            <v>4083274500</v>
          </cell>
          <cell r="J964">
            <v>5506721000</v>
          </cell>
          <cell r="R964">
            <v>4456241104.5600004</v>
          </cell>
          <cell r="V964">
            <v>6257684124.2700005</v>
          </cell>
        </row>
        <row r="965">
          <cell r="F965">
            <v>22745000</v>
          </cell>
          <cell r="J965">
            <v>0</v>
          </cell>
          <cell r="R965">
            <v>22141912.52</v>
          </cell>
          <cell r="V965">
            <v>0</v>
          </cell>
        </row>
        <row r="966">
          <cell r="F966">
            <v>171872</v>
          </cell>
          <cell r="J966">
            <v>0</v>
          </cell>
          <cell r="R966">
            <v>107897405.08</v>
          </cell>
          <cell r="V966">
            <v>0</v>
          </cell>
        </row>
        <row r="982">
          <cell r="F982">
            <v>255760000</v>
          </cell>
          <cell r="J982">
            <v>28726000</v>
          </cell>
          <cell r="R982">
            <v>316652927.52999997</v>
          </cell>
          <cell r="V982">
            <v>400674831.32999998</v>
          </cell>
        </row>
        <row r="983">
          <cell r="F983">
            <v>8624000</v>
          </cell>
          <cell r="J983">
            <v>0</v>
          </cell>
          <cell r="R983">
            <v>8199319.8600000003</v>
          </cell>
          <cell r="V983">
            <v>864629.08</v>
          </cell>
        </row>
        <row r="984">
          <cell r="F984">
            <v>0</v>
          </cell>
          <cell r="J984">
            <v>265932000</v>
          </cell>
          <cell r="R984">
            <v>0</v>
          </cell>
          <cell r="V984">
            <v>357674467.25</v>
          </cell>
        </row>
        <row r="985">
          <cell r="F985">
            <v>66497000</v>
          </cell>
          <cell r="J985">
            <v>10200000</v>
          </cell>
          <cell r="R985">
            <v>68246434.780000001</v>
          </cell>
          <cell r="V985">
            <v>0</v>
          </cell>
        </row>
        <row r="986">
          <cell r="F986">
            <v>0</v>
          </cell>
          <cell r="J986">
            <v>2004884000</v>
          </cell>
          <cell r="R986">
            <v>0</v>
          </cell>
          <cell r="V986">
            <v>3245697562.48</v>
          </cell>
        </row>
        <row r="988">
          <cell r="F988">
            <v>11182000</v>
          </cell>
          <cell r="J988">
            <v>0</v>
          </cell>
          <cell r="R988">
            <v>10625912.02</v>
          </cell>
          <cell r="V988">
            <v>0</v>
          </cell>
        </row>
        <row r="989">
          <cell r="F989">
            <v>671000</v>
          </cell>
          <cell r="J989">
            <v>0</v>
          </cell>
          <cell r="R989">
            <v>636628.47</v>
          </cell>
          <cell r="V989">
            <v>0</v>
          </cell>
        </row>
        <row r="990">
          <cell r="F990">
            <v>15940000</v>
          </cell>
          <cell r="J990">
            <v>0</v>
          </cell>
          <cell r="R990">
            <v>16529574</v>
          </cell>
          <cell r="V990">
            <v>0</v>
          </cell>
        </row>
        <row r="991">
          <cell r="F991">
            <v>39567193</v>
          </cell>
          <cell r="J991">
            <v>0</v>
          </cell>
          <cell r="R991">
            <v>21486778.210000001</v>
          </cell>
          <cell r="V991">
            <v>0</v>
          </cell>
        </row>
        <row r="992">
          <cell r="F992">
            <v>1518743000</v>
          </cell>
          <cell r="J992">
            <v>30752000</v>
          </cell>
          <cell r="R992">
            <v>1872390674.01</v>
          </cell>
          <cell r="V992">
            <v>36202146.399999999</v>
          </cell>
        </row>
        <row r="993">
          <cell r="F993">
            <v>1773132000</v>
          </cell>
          <cell r="J993">
            <v>0</v>
          </cell>
          <cell r="R993">
            <v>1769385325.28</v>
          </cell>
          <cell r="V993">
            <v>0</v>
          </cell>
        </row>
        <row r="994">
          <cell r="F994">
            <v>198687000</v>
          </cell>
          <cell r="J994">
            <v>0</v>
          </cell>
          <cell r="R994">
            <v>189868951.34</v>
          </cell>
          <cell r="V994">
            <v>0</v>
          </cell>
        </row>
        <row r="995">
          <cell r="F995">
            <v>1444919678</v>
          </cell>
          <cell r="J995">
            <v>0</v>
          </cell>
          <cell r="R995">
            <v>1336105677.0800002</v>
          </cell>
          <cell r="V995">
            <v>0</v>
          </cell>
        </row>
        <row r="1012">
          <cell r="F1012">
            <v>697433</v>
          </cell>
          <cell r="J1012">
            <v>0</v>
          </cell>
          <cell r="R1012">
            <v>719566.5</v>
          </cell>
          <cell r="V1012">
            <v>0</v>
          </cell>
        </row>
        <row r="1013">
          <cell r="F1013">
            <v>112151000</v>
          </cell>
          <cell r="J1013">
            <v>27667000</v>
          </cell>
          <cell r="R1013">
            <v>102867472.47</v>
          </cell>
          <cell r="V1013">
            <v>5579242.4000000004</v>
          </cell>
        </row>
        <row r="1014">
          <cell r="F1014">
            <v>1851757309</v>
          </cell>
          <cell r="J1014">
            <v>0</v>
          </cell>
          <cell r="R1014">
            <v>1875159912.6300001</v>
          </cell>
          <cell r="V1014">
            <v>0</v>
          </cell>
        </row>
        <row r="1031">
          <cell r="F1031">
            <v>73588000</v>
          </cell>
          <cell r="J1031">
            <v>0</v>
          </cell>
          <cell r="R1031">
            <v>75550603.209999993</v>
          </cell>
          <cell r="V1031">
            <v>0</v>
          </cell>
        </row>
        <row r="1032">
          <cell r="F1032">
            <v>25127000</v>
          </cell>
          <cell r="J1032">
            <v>0</v>
          </cell>
          <cell r="R1032">
            <v>26177582.799999997</v>
          </cell>
          <cell r="V1032">
            <v>0</v>
          </cell>
        </row>
        <row r="1049">
          <cell r="F1049">
            <v>164300000</v>
          </cell>
          <cell r="J1049">
            <v>0</v>
          </cell>
          <cell r="R1049">
            <v>164299535</v>
          </cell>
          <cell r="V1049">
            <v>0</v>
          </cell>
        </row>
        <row r="1050">
          <cell r="F1050">
            <v>47202739</v>
          </cell>
          <cell r="J1050">
            <v>0</v>
          </cell>
          <cell r="R1050">
            <v>47320571.350000001</v>
          </cell>
          <cell r="V1050">
            <v>0</v>
          </cell>
        </row>
        <row r="1051">
          <cell r="F1051">
            <v>443686000</v>
          </cell>
          <cell r="J1051">
            <v>108461000</v>
          </cell>
          <cell r="R1051">
            <v>517721891.36000001</v>
          </cell>
          <cell r="V1051">
            <v>195320079.87</v>
          </cell>
        </row>
        <row r="1052">
          <cell r="F1052">
            <v>266000</v>
          </cell>
          <cell r="J1052">
            <v>0</v>
          </cell>
          <cell r="R1052">
            <v>110276342.47000001</v>
          </cell>
          <cell r="V1052">
            <v>0</v>
          </cell>
        </row>
        <row r="1060">
          <cell r="F1060">
            <v>6761000</v>
          </cell>
          <cell r="J1060">
            <v>0</v>
          </cell>
          <cell r="R1060">
            <v>6753894.1699999999</v>
          </cell>
          <cell r="V1060">
            <v>0</v>
          </cell>
        </row>
        <row r="1061">
          <cell r="F1061">
            <v>164414000</v>
          </cell>
          <cell r="J1061">
            <v>134909000</v>
          </cell>
          <cell r="R1061">
            <v>199248777.77000001</v>
          </cell>
          <cell r="V1061">
            <v>150429326.56999999</v>
          </cell>
        </row>
        <row r="1062">
          <cell r="F1062">
            <v>878711000</v>
          </cell>
          <cell r="J1062">
            <v>0</v>
          </cell>
          <cell r="R1062">
            <v>923760209.75</v>
          </cell>
          <cell r="V1062">
            <v>0</v>
          </cell>
        </row>
        <row r="1080">
          <cell r="F1080">
            <v>79067000</v>
          </cell>
          <cell r="J1080">
            <v>0</v>
          </cell>
          <cell r="R1080">
            <v>89682155.290000007</v>
          </cell>
          <cell r="V1080">
            <v>0</v>
          </cell>
        </row>
        <row r="1081">
          <cell r="F1081">
            <v>122149000</v>
          </cell>
          <cell r="J1081">
            <v>0</v>
          </cell>
          <cell r="R1081">
            <v>123907266.77000001</v>
          </cell>
          <cell r="V1081">
            <v>0</v>
          </cell>
        </row>
        <row r="1098">
          <cell r="F1098">
            <v>115123000</v>
          </cell>
          <cell r="J1098">
            <v>0</v>
          </cell>
          <cell r="R1098">
            <v>110545708.41</v>
          </cell>
          <cell r="V1098">
            <v>0</v>
          </cell>
        </row>
        <row r="1099">
          <cell r="F1099">
            <v>54778000</v>
          </cell>
          <cell r="J1099">
            <v>0</v>
          </cell>
          <cell r="R1099">
            <v>52496776.950000003</v>
          </cell>
          <cell r="V1099">
            <v>0</v>
          </cell>
        </row>
        <row r="1100">
          <cell r="F1100">
            <v>194446000</v>
          </cell>
          <cell r="J1100">
            <v>0</v>
          </cell>
          <cell r="R1100">
            <v>167555275.74000001</v>
          </cell>
          <cell r="V1100">
            <v>0</v>
          </cell>
        </row>
        <row r="1101">
          <cell r="F1101">
            <v>635944000</v>
          </cell>
          <cell r="J1101">
            <v>0</v>
          </cell>
          <cell r="R1101">
            <v>822051434.62000012</v>
          </cell>
          <cell r="V1101">
            <v>0</v>
          </cell>
        </row>
        <row r="1118">
          <cell r="F1118">
            <v>70031000</v>
          </cell>
          <cell r="J1118">
            <v>0</v>
          </cell>
          <cell r="R1118">
            <v>69454820.200000003</v>
          </cell>
          <cell r="V1118">
            <v>0</v>
          </cell>
        </row>
        <row r="1119">
          <cell r="F1119">
            <v>816000</v>
          </cell>
          <cell r="J1119">
            <v>0</v>
          </cell>
          <cell r="R1119">
            <v>673175.47</v>
          </cell>
          <cell r="V1119">
            <v>0</v>
          </cell>
        </row>
        <row r="1120">
          <cell r="F1120">
            <v>2848000</v>
          </cell>
          <cell r="J1120">
            <v>0</v>
          </cell>
          <cell r="R1120">
            <v>2337160.4500000002</v>
          </cell>
          <cell r="V1120">
            <v>0</v>
          </cell>
        </row>
        <row r="1121">
          <cell r="F1121">
            <v>223337872</v>
          </cell>
          <cell r="J1121">
            <v>154079000</v>
          </cell>
          <cell r="R1121">
            <v>498074159.90999997</v>
          </cell>
          <cell r="V1121">
            <v>120119188.23</v>
          </cell>
        </row>
        <row r="1138">
          <cell r="F1138">
            <v>10895000</v>
          </cell>
          <cell r="J1138">
            <v>0</v>
          </cell>
          <cell r="R1138">
            <v>10207726.73</v>
          </cell>
          <cell r="V1138">
            <v>0</v>
          </cell>
        </row>
        <row r="1139">
          <cell r="F1139">
            <v>70131000</v>
          </cell>
          <cell r="J1139">
            <v>77193000</v>
          </cell>
          <cell r="R1139">
            <v>119965908.95</v>
          </cell>
          <cell r="V1139">
            <v>244501363.77000001</v>
          </cell>
        </row>
        <row r="1140">
          <cell r="F1140">
            <v>37773161</v>
          </cell>
          <cell r="J1140">
            <v>0</v>
          </cell>
          <cell r="R1140">
            <v>34331443.779999994</v>
          </cell>
          <cell r="V1140">
            <v>0</v>
          </cell>
        </row>
        <row r="1157">
          <cell r="F1157">
            <v>192753000</v>
          </cell>
          <cell r="J1157">
            <v>0</v>
          </cell>
          <cell r="R1157">
            <v>268078383.84999999</v>
          </cell>
          <cell r="V1157">
            <v>0</v>
          </cell>
        </row>
        <row r="1158">
          <cell r="F1158">
            <v>3112503000</v>
          </cell>
          <cell r="J1158">
            <v>12977919000</v>
          </cell>
          <cell r="R1158">
            <v>4485946442.9399996</v>
          </cell>
          <cell r="V1158">
            <v>24389026780.169998</v>
          </cell>
        </row>
        <row r="1159">
          <cell r="F1159">
            <v>402502000</v>
          </cell>
          <cell r="J1159">
            <v>182422000</v>
          </cell>
          <cell r="R1159">
            <v>408060900.47000003</v>
          </cell>
          <cell r="V1159">
            <v>462832097</v>
          </cell>
        </row>
        <row r="1160">
          <cell r="F1160">
            <v>225806502</v>
          </cell>
          <cell r="J1160">
            <v>158635000</v>
          </cell>
          <cell r="R1160">
            <v>1087595238.5599999</v>
          </cell>
          <cell r="V1160">
            <v>142031486.39999998</v>
          </cell>
        </row>
        <row r="1179">
          <cell r="F1179">
            <v>10899073</v>
          </cell>
          <cell r="J1179">
            <v>0</v>
          </cell>
          <cell r="R1179">
            <v>15058820.35</v>
          </cell>
          <cell r="V1179">
            <v>0</v>
          </cell>
        </row>
        <row r="1180">
          <cell r="F1180">
            <v>6408000</v>
          </cell>
          <cell r="J1180">
            <v>0</v>
          </cell>
          <cell r="R1180">
            <v>5594962.1100000003</v>
          </cell>
          <cell r="V1180">
            <v>0</v>
          </cell>
        </row>
        <row r="1181">
          <cell r="F1181">
            <v>1483000</v>
          </cell>
          <cell r="J1181">
            <v>0</v>
          </cell>
          <cell r="R1181">
            <v>1463947.67</v>
          </cell>
          <cell r="V1181">
            <v>0</v>
          </cell>
        </row>
        <row r="1182">
          <cell r="F1182">
            <v>9669500</v>
          </cell>
          <cell r="J1182">
            <v>0</v>
          </cell>
          <cell r="R1182">
            <v>9995187.2599999998</v>
          </cell>
          <cell r="V1182">
            <v>0</v>
          </cell>
        </row>
        <row r="1183">
          <cell r="F1183">
            <v>254000</v>
          </cell>
          <cell r="J1183">
            <v>0</v>
          </cell>
          <cell r="R1183">
            <v>112468.34</v>
          </cell>
          <cell r="V1183">
            <v>0</v>
          </cell>
        </row>
        <row r="1184">
          <cell r="F1184">
            <v>305000</v>
          </cell>
          <cell r="J1184">
            <v>0</v>
          </cell>
          <cell r="R1184">
            <v>343787.71</v>
          </cell>
          <cell r="V1184">
            <v>0</v>
          </cell>
        </row>
        <row r="1185">
          <cell r="F1185">
            <v>14033000</v>
          </cell>
          <cell r="J1185">
            <v>0</v>
          </cell>
          <cell r="R1185">
            <v>11892004.800000001</v>
          </cell>
          <cell r="V1185">
            <v>0</v>
          </cell>
        </row>
        <row r="1186">
          <cell r="F1186">
            <v>8805400</v>
          </cell>
          <cell r="J1186">
            <v>0</v>
          </cell>
          <cell r="R1186">
            <v>9948275.1199999992</v>
          </cell>
          <cell r="V1186">
            <v>0</v>
          </cell>
        </row>
        <row r="1187">
          <cell r="F1187">
            <v>3263000</v>
          </cell>
          <cell r="J1187">
            <v>0</v>
          </cell>
          <cell r="R1187">
            <v>2274684.14</v>
          </cell>
          <cell r="V1187">
            <v>0</v>
          </cell>
        </row>
        <row r="1188">
          <cell r="F1188">
            <v>3190000</v>
          </cell>
          <cell r="J1188">
            <v>0</v>
          </cell>
          <cell r="R1188">
            <v>2096634.23</v>
          </cell>
          <cell r="V1188">
            <v>0</v>
          </cell>
        </row>
        <row r="1189">
          <cell r="F1189">
            <v>13913000</v>
          </cell>
          <cell r="J1189">
            <v>0</v>
          </cell>
          <cell r="R1189">
            <v>12049736.35</v>
          </cell>
          <cell r="V1189">
            <v>0</v>
          </cell>
        </row>
        <row r="1190">
          <cell r="F1190">
            <v>202146392</v>
          </cell>
          <cell r="J1190">
            <v>0</v>
          </cell>
          <cell r="R1190">
            <v>209999513.25</v>
          </cell>
          <cell r="V1190">
            <v>0</v>
          </cell>
        </row>
        <row r="1191">
          <cell r="F1191">
            <v>12565000</v>
          </cell>
          <cell r="J1191">
            <v>0</v>
          </cell>
          <cell r="R1191">
            <v>12825225.310000001</v>
          </cell>
          <cell r="V1191">
            <v>0</v>
          </cell>
        </row>
        <row r="1192">
          <cell r="F1192">
            <v>10935000</v>
          </cell>
          <cell r="J1192">
            <v>0</v>
          </cell>
          <cell r="R1192">
            <v>11359142.369999999</v>
          </cell>
          <cell r="V1192">
            <v>0</v>
          </cell>
        </row>
        <row r="1193">
          <cell r="F1193">
            <v>44071000</v>
          </cell>
          <cell r="J1193">
            <v>0</v>
          </cell>
          <cell r="R1193">
            <v>47514320.939999998</v>
          </cell>
          <cell r="V1193">
            <v>0</v>
          </cell>
        </row>
        <row r="1194">
          <cell r="F1194">
            <v>11768000</v>
          </cell>
          <cell r="J1194">
            <v>0</v>
          </cell>
          <cell r="R1194">
            <v>12018835.779999999</v>
          </cell>
          <cell r="V1194">
            <v>0</v>
          </cell>
        </row>
        <row r="1195">
          <cell r="F1195">
            <v>0</v>
          </cell>
          <cell r="J1195">
            <v>0</v>
          </cell>
          <cell r="R1195">
            <v>4793306.63</v>
          </cell>
          <cell r="V1195">
            <v>0</v>
          </cell>
        </row>
        <row r="1196">
          <cell r="F1196">
            <v>8483000</v>
          </cell>
          <cell r="J1196">
            <v>0</v>
          </cell>
          <cell r="R1196">
            <v>8640458.1099999994</v>
          </cell>
          <cell r="V1196">
            <v>0</v>
          </cell>
        </row>
        <row r="1197">
          <cell r="F1197">
            <v>13715000</v>
          </cell>
          <cell r="J1197">
            <v>0</v>
          </cell>
          <cell r="R1197">
            <v>12484363.74</v>
          </cell>
          <cell r="V1197">
            <v>0</v>
          </cell>
        </row>
        <row r="1198">
          <cell r="F1198">
            <v>17275297</v>
          </cell>
          <cell r="J1198">
            <v>1767497</v>
          </cell>
          <cell r="R1198">
            <v>16202976.66</v>
          </cell>
          <cell r="V1198">
            <v>1063457.4099999999</v>
          </cell>
        </row>
        <row r="1199">
          <cell r="F1199">
            <v>1641000</v>
          </cell>
          <cell r="J1199">
            <v>0</v>
          </cell>
          <cell r="R1199">
            <v>853131.85</v>
          </cell>
          <cell r="V1199">
            <v>0</v>
          </cell>
        </row>
        <row r="1200">
          <cell r="F1200">
            <v>1090000</v>
          </cell>
          <cell r="J1200">
            <v>0</v>
          </cell>
          <cell r="R1200">
            <v>1071124.68</v>
          </cell>
          <cell r="V1200">
            <v>0</v>
          </cell>
        </row>
        <row r="1201">
          <cell r="F1201">
            <v>795300</v>
          </cell>
          <cell r="J1201">
            <v>0</v>
          </cell>
          <cell r="R1201">
            <v>846985.75</v>
          </cell>
          <cell r="V1201">
            <v>0</v>
          </cell>
        </row>
        <row r="1202">
          <cell r="F1202">
            <v>23023258</v>
          </cell>
          <cell r="J1202">
            <v>0</v>
          </cell>
          <cell r="R1202">
            <v>22157561.649999999</v>
          </cell>
          <cell r="V1202">
            <v>0</v>
          </cell>
        </row>
        <row r="1203">
          <cell r="F1203">
            <v>901000</v>
          </cell>
          <cell r="J1203">
            <v>0</v>
          </cell>
          <cell r="R1203">
            <v>611127.16</v>
          </cell>
          <cell r="V1203">
            <v>0</v>
          </cell>
        </row>
        <row r="1204">
          <cell r="F1204">
            <v>3610000</v>
          </cell>
          <cell r="J1204">
            <v>0</v>
          </cell>
          <cell r="R1204">
            <v>6288718.3600000003</v>
          </cell>
          <cell r="V1204">
            <v>0</v>
          </cell>
        </row>
        <row r="1205">
          <cell r="F1205">
            <v>23121000</v>
          </cell>
          <cell r="J1205">
            <v>0</v>
          </cell>
          <cell r="R1205">
            <v>23786131.469999999</v>
          </cell>
          <cell r="V1205">
            <v>0</v>
          </cell>
        </row>
        <row r="1206">
          <cell r="F1206">
            <v>28626000</v>
          </cell>
          <cell r="J1206">
            <v>0</v>
          </cell>
          <cell r="R1206">
            <v>29096032</v>
          </cell>
          <cell r="V1206">
            <v>0</v>
          </cell>
        </row>
        <row r="1207">
          <cell r="F1207">
            <v>5232546</v>
          </cell>
          <cell r="J1207">
            <v>0</v>
          </cell>
          <cell r="R1207">
            <v>5069433.97</v>
          </cell>
          <cell r="V1207">
            <v>0</v>
          </cell>
        </row>
        <row r="1208">
          <cell r="F1208">
            <v>5383000</v>
          </cell>
          <cell r="J1208">
            <v>0</v>
          </cell>
          <cell r="R1208">
            <v>5189615.2</v>
          </cell>
          <cell r="V1208">
            <v>0</v>
          </cell>
        </row>
        <row r="1209">
          <cell r="F1209">
            <v>4972000</v>
          </cell>
          <cell r="J1209">
            <v>0</v>
          </cell>
          <cell r="R1209">
            <v>5307022.8099999996</v>
          </cell>
          <cell r="V1209">
            <v>0</v>
          </cell>
        </row>
        <row r="1210">
          <cell r="F1210">
            <v>4546000</v>
          </cell>
          <cell r="J1210">
            <v>0</v>
          </cell>
          <cell r="R1210">
            <v>4865134.9400000004</v>
          </cell>
          <cell r="V1210">
            <v>0</v>
          </cell>
        </row>
        <row r="1211">
          <cell r="F1211">
            <v>585000</v>
          </cell>
          <cell r="J1211">
            <v>0</v>
          </cell>
          <cell r="R1211">
            <v>1121422.77</v>
          </cell>
          <cell r="V1211">
            <v>0</v>
          </cell>
        </row>
        <row r="1212">
          <cell r="F1212">
            <v>1339000</v>
          </cell>
          <cell r="J1212">
            <v>0</v>
          </cell>
          <cell r="R1212">
            <v>1340979.01</v>
          </cell>
          <cell r="V1212">
            <v>0</v>
          </cell>
        </row>
        <row r="1213">
          <cell r="F1213" t="str">
            <v>2027483,66</v>
          </cell>
          <cell r="J1213">
            <v>0</v>
          </cell>
          <cell r="R1213">
            <v>1948446.35</v>
          </cell>
          <cell r="V1213">
            <v>0</v>
          </cell>
        </row>
        <row r="1214">
          <cell r="F1214">
            <v>916000</v>
          </cell>
          <cell r="J1214">
            <v>0</v>
          </cell>
          <cell r="R1214">
            <v>1000617.14</v>
          </cell>
          <cell r="V1214">
            <v>0</v>
          </cell>
        </row>
        <row r="1215">
          <cell r="F1215">
            <v>1010000</v>
          </cell>
          <cell r="J1215">
            <v>0</v>
          </cell>
          <cell r="R1215">
            <v>1057265.3899999999</v>
          </cell>
          <cell r="V1215">
            <v>0</v>
          </cell>
        </row>
        <row r="1216">
          <cell r="F1216">
            <v>10591000</v>
          </cell>
          <cell r="J1216">
            <v>0</v>
          </cell>
          <cell r="R1216">
            <v>10270639.220000001</v>
          </cell>
          <cell r="V1216">
            <v>0</v>
          </cell>
        </row>
        <row r="1217">
          <cell r="F1217">
            <v>65603329</v>
          </cell>
          <cell r="J1217">
            <v>0</v>
          </cell>
          <cell r="R1217">
            <v>70456405.650000006</v>
          </cell>
          <cell r="V1217">
            <v>0</v>
          </cell>
        </row>
        <row r="1234">
          <cell r="F1234">
            <v>24932000</v>
          </cell>
          <cell r="J1234">
            <v>0</v>
          </cell>
          <cell r="R1234">
            <v>26015491.170000002</v>
          </cell>
          <cell r="V1234">
            <v>0</v>
          </cell>
        </row>
        <row r="1235">
          <cell r="F1235">
            <v>14544900</v>
          </cell>
          <cell r="J1235">
            <v>0</v>
          </cell>
          <cell r="R1235">
            <v>19565002.77</v>
          </cell>
          <cell r="V1235">
            <v>0</v>
          </cell>
        </row>
        <row r="1236">
          <cell r="F1236">
            <v>2224000</v>
          </cell>
          <cell r="J1236">
            <v>0</v>
          </cell>
          <cell r="R1236">
            <v>1860898.36</v>
          </cell>
          <cell r="V1236">
            <v>0</v>
          </cell>
        </row>
        <row r="1237">
          <cell r="F1237">
            <v>28202000</v>
          </cell>
          <cell r="J1237">
            <v>0</v>
          </cell>
          <cell r="R1237">
            <v>26635882.989999998</v>
          </cell>
          <cell r="V1237">
            <v>0</v>
          </cell>
        </row>
        <row r="1238">
          <cell r="F1238">
            <v>31261308</v>
          </cell>
          <cell r="J1238">
            <v>0</v>
          </cell>
          <cell r="R1238">
            <v>29299746.48</v>
          </cell>
          <cell r="V1238">
            <v>122500.51</v>
          </cell>
        </row>
        <row r="1239">
          <cell r="F1239">
            <v>10066000</v>
          </cell>
          <cell r="J1239">
            <v>0</v>
          </cell>
          <cell r="R1239">
            <v>8368809.9800000004</v>
          </cell>
          <cell r="V1239">
            <v>0</v>
          </cell>
        </row>
        <row r="1240">
          <cell r="F1240">
            <v>7509000</v>
          </cell>
          <cell r="J1240">
            <v>0</v>
          </cell>
          <cell r="R1240">
            <v>6608557.8600000003</v>
          </cell>
          <cell r="V1240">
            <v>0</v>
          </cell>
        </row>
        <row r="1241">
          <cell r="F1241">
            <v>3014300</v>
          </cell>
          <cell r="J1241">
            <v>0</v>
          </cell>
          <cell r="R1241">
            <v>2882870.36</v>
          </cell>
          <cell r="V1241">
            <v>0</v>
          </cell>
        </row>
        <row r="1242">
          <cell r="F1242">
            <v>1902000</v>
          </cell>
          <cell r="J1242">
            <v>0</v>
          </cell>
          <cell r="R1242">
            <v>1500040.29</v>
          </cell>
          <cell r="V1242">
            <v>0</v>
          </cell>
        </row>
        <row r="1243">
          <cell r="F1243">
            <v>3229000</v>
          </cell>
          <cell r="J1243">
            <v>0</v>
          </cell>
          <cell r="R1243">
            <v>1398253.07</v>
          </cell>
          <cell r="V1243">
            <v>0</v>
          </cell>
        </row>
        <row r="1244">
          <cell r="F1244">
            <v>10181000</v>
          </cell>
          <cell r="J1244">
            <v>0</v>
          </cell>
          <cell r="R1244">
            <v>7789405.5199999996</v>
          </cell>
          <cell r="V1244">
            <v>0</v>
          </cell>
        </row>
        <row r="1245">
          <cell r="F1245" t="str">
            <v>77436979,2</v>
          </cell>
          <cell r="J1245">
            <v>0</v>
          </cell>
          <cell r="R1245">
            <v>84793003.420000002</v>
          </cell>
          <cell r="V1245">
            <v>0</v>
          </cell>
        </row>
        <row r="1246">
          <cell r="F1246">
            <v>4491000</v>
          </cell>
          <cell r="J1246">
            <v>0</v>
          </cell>
          <cell r="R1246">
            <v>4522983.07</v>
          </cell>
          <cell r="V1246">
            <v>0</v>
          </cell>
        </row>
        <row r="1247">
          <cell r="F1247">
            <v>13005000</v>
          </cell>
          <cell r="J1247">
            <v>0</v>
          </cell>
          <cell r="R1247">
            <v>10825250.48</v>
          </cell>
          <cell r="V1247">
            <v>0</v>
          </cell>
        </row>
        <row r="1248">
          <cell r="F1248">
            <v>8444000</v>
          </cell>
          <cell r="J1248">
            <v>0</v>
          </cell>
          <cell r="R1248">
            <v>7769714.6600000001</v>
          </cell>
          <cell r="V1248">
            <v>0</v>
          </cell>
        </row>
        <row r="1249">
          <cell r="F1249">
            <v>4012000</v>
          </cell>
          <cell r="J1249">
            <v>0</v>
          </cell>
          <cell r="R1249">
            <v>15372935.48</v>
          </cell>
          <cell r="V1249">
            <v>0</v>
          </cell>
        </row>
        <row r="1250">
          <cell r="F1250">
            <v>33541000</v>
          </cell>
          <cell r="J1250">
            <v>0</v>
          </cell>
          <cell r="R1250">
            <v>30367397.41</v>
          </cell>
          <cell r="V1250">
            <v>0</v>
          </cell>
        </row>
        <row r="1251">
          <cell r="F1251">
            <v>3895000</v>
          </cell>
          <cell r="J1251">
            <v>0</v>
          </cell>
          <cell r="R1251">
            <v>4106774.58</v>
          </cell>
          <cell r="V1251">
            <v>0</v>
          </cell>
        </row>
        <row r="1252">
          <cell r="F1252">
            <v>9876000</v>
          </cell>
          <cell r="J1252">
            <v>0</v>
          </cell>
          <cell r="R1252">
            <v>10430327.91</v>
          </cell>
          <cell r="V1252">
            <v>0</v>
          </cell>
        </row>
        <row r="1253">
          <cell r="F1253">
            <v>17037808</v>
          </cell>
          <cell r="J1253">
            <v>0</v>
          </cell>
          <cell r="R1253">
            <v>15833402.189999999</v>
          </cell>
          <cell r="V1253">
            <v>0</v>
          </cell>
        </row>
        <row r="1254">
          <cell r="F1254">
            <v>1078000</v>
          </cell>
          <cell r="J1254">
            <v>0</v>
          </cell>
          <cell r="R1254">
            <v>720691.05</v>
          </cell>
          <cell r="V1254">
            <v>0</v>
          </cell>
        </row>
        <row r="1255">
          <cell r="F1255">
            <v>46802000</v>
          </cell>
          <cell r="J1255">
            <v>0</v>
          </cell>
          <cell r="R1255">
            <v>43581684.979999997</v>
          </cell>
          <cell r="V1255">
            <v>0</v>
          </cell>
        </row>
        <row r="1256">
          <cell r="F1256">
            <v>476200</v>
          </cell>
          <cell r="J1256">
            <v>0</v>
          </cell>
          <cell r="R1256">
            <v>409577.39</v>
          </cell>
          <cell r="V1256">
            <v>0</v>
          </cell>
        </row>
        <row r="1257">
          <cell r="F1257">
            <v>24234938</v>
          </cell>
          <cell r="J1257">
            <v>0</v>
          </cell>
          <cell r="R1257">
            <v>16298125.52</v>
          </cell>
          <cell r="V1257">
            <v>0</v>
          </cell>
        </row>
        <row r="1258">
          <cell r="F1258">
            <v>886000</v>
          </cell>
          <cell r="J1258">
            <v>0</v>
          </cell>
          <cell r="R1258">
            <v>593275.72</v>
          </cell>
          <cell r="V1258">
            <v>0</v>
          </cell>
        </row>
        <row r="1259">
          <cell r="F1259">
            <v>5879000</v>
          </cell>
          <cell r="J1259">
            <v>0</v>
          </cell>
          <cell r="R1259">
            <v>4489623.51</v>
          </cell>
          <cell r="V1259">
            <v>0</v>
          </cell>
        </row>
        <row r="1260">
          <cell r="F1260">
            <v>224696000</v>
          </cell>
          <cell r="J1260">
            <v>0</v>
          </cell>
          <cell r="R1260">
            <v>214780854.15000001</v>
          </cell>
          <cell r="V1260">
            <v>0</v>
          </cell>
        </row>
        <row r="1261">
          <cell r="F1261">
            <v>12130000</v>
          </cell>
          <cell r="J1261">
            <v>0</v>
          </cell>
          <cell r="R1261">
            <v>12729628.039999999</v>
          </cell>
          <cell r="V1261">
            <v>0</v>
          </cell>
        </row>
        <row r="1262">
          <cell r="F1262">
            <v>2963531</v>
          </cell>
          <cell r="J1262">
            <v>0</v>
          </cell>
          <cell r="R1262">
            <v>3099262.76</v>
          </cell>
          <cell r="V1262">
            <v>0</v>
          </cell>
        </row>
        <row r="1263">
          <cell r="F1263">
            <v>5894000</v>
          </cell>
          <cell r="J1263">
            <v>0</v>
          </cell>
          <cell r="R1263">
            <v>5854636.6600000001</v>
          </cell>
          <cell r="V1263">
            <v>0</v>
          </cell>
        </row>
        <row r="1264">
          <cell r="F1264">
            <v>5384000</v>
          </cell>
          <cell r="J1264">
            <v>0</v>
          </cell>
          <cell r="R1264">
            <v>6475579.6299999999</v>
          </cell>
          <cell r="V1264">
            <v>0</v>
          </cell>
        </row>
        <row r="1265">
          <cell r="F1265">
            <v>1066000</v>
          </cell>
          <cell r="J1265">
            <v>0</v>
          </cell>
          <cell r="R1265">
            <v>772531.41</v>
          </cell>
          <cell r="V1265">
            <v>0</v>
          </cell>
        </row>
        <row r="1266">
          <cell r="F1266">
            <v>717000</v>
          </cell>
          <cell r="J1266">
            <v>0</v>
          </cell>
          <cell r="R1266">
            <v>507086.98</v>
          </cell>
          <cell r="V1266">
            <v>0</v>
          </cell>
        </row>
        <row r="1267">
          <cell r="F1267">
            <v>3071000</v>
          </cell>
          <cell r="J1267">
            <v>0</v>
          </cell>
          <cell r="R1267">
            <v>2929583.94</v>
          </cell>
          <cell r="V1267">
            <v>0</v>
          </cell>
        </row>
        <row r="1268">
          <cell r="F1268" t="str">
            <v>2323361,64</v>
          </cell>
          <cell r="J1268">
            <v>0</v>
          </cell>
          <cell r="R1268">
            <v>2216723.61</v>
          </cell>
          <cell r="V1268">
            <v>0</v>
          </cell>
        </row>
        <row r="1269">
          <cell r="F1269">
            <v>3632000</v>
          </cell>
          <cell r="J1269">
            <v>0</v>
          </cell>
          <cell r="R1269">
            <v>3439913.05</v>
          </cell>
          <cell r="V1269">
            <v>0</v>
          </cell>
        </row>
        <row r="1270">
          <cell r="F1270">
            <v>3716000</v>
          </cell>
          <cell r="J1270">
            <v>0</v>
          </cell>
          <cell r="R1270">
            <v>3569728.01</v>
          </cell>
          <cell r="V1270">
            <v>0</v>
          </cell>
        </row>
        <row r="1271">
          <cell r="F1271">
            <v>10901000</v>
          </cell>
          <cell r="J1271">
            <v>0</v>
          </cell>
          <cell r="R1271">
            <v>9078848.1099999994</v>
          </cell>
          <cell r="V1271">
            <v>0</v>
          </cell>
        </row>
        <row r="1272">
          <cell r="F1272">
            <v>156337303</v>
          </cell>
          <cell r="J1272">
            <v>2235000</v>
          </cell>
          <cell r="R1272">
            <v>136731174.70000002</v>
          </cell>
          <cell r="V1272">
            <v>4362620.63</v>
          </cell>
        </row>
        <row r="1289">
          <cell r="F1289">
            <v>90024000</v>
          </cell>
          <cell r="J1289">
            <v>0</v>
          </cell>
          <cell r="R1289">
            <v>89123846.239999995</v>
          </cell>
          <cell r="V1289">
            <v>0</v>
          </cell>
        </row>
        <row r="1290">
          <cell r="F1290">
            <v>25237671</v>
          </cell>
          <cell r="J1290">
            <v>0</v>
          </cell>
          <cell r="R1290">
            <v>29717467.48</v>
          </cell>
          <cell r="V1290">
            <v>0</v>
          </cell>
        </row>
        <row r="1291">
          <cell r="F1291">
            <v>10974000</v>
          </cell>
          <cell r="J1291">
            <v>0</v>
          </cell>
          <cell r="R1291">
            <v>7042385.6600000001</v>
          </cell>
          <cell r="V1291">
            <v>0</v>
          </cell>
        </row>
        <row r="1292">
          <cell r="F1292">
            <v>6305000</v>
          </cell>
          <cell r="J1292">
            <v>0</v>
          </cell>
          <cell r="R1292">
            <v>5191668.17</v>
          </cell>
          <cell r="V1292">
            <v>0</v>
          </cell>
        </row>
        <row r="1293">
          <cell r="F1293">
            <v>17639400</v>
          </cell>
          <cell r="J1293">
            <v>0</v>
          </cell>
          <cell r="R1293">
            <v>15339493.57</v>
          </cell>
          <cell r="V1293">
            <v>0</v>
          </cell>
        </row>
        <row r="1294">
          <cell r="F1294">
            <v>687000</v>
          </cell>
          <cell r="J1294">
            <v>0</v>
          </cell>
          <cell r="R1294">
            <v>680554.61</v>
          </cell>
          <cell r="V1294">
            <v>0</v>
          </cell>
        </row>
        <row r="1295">
          <cell r="F1295">
            <v>15323000</v>
          </cell>
          <cell r="J1295">
            <v>0</v>
          </cell>
          <cell r="R1295">
            <v>11063547.66</v>
          </cell>
          <cell r="V1295">
            <v>0</v>
          </cell>
        </row>
        <row r="1296">
          <cell r="F1296">
            <v>16135800</v>
          </cell>
          <cell r="J1296">
            <v>0</v>
          </cell>
          <cell r="R1296">
            <v>20085657.059999999</v>
          </cell>
          <cell r="V1296">
            <v>0</v>
          </cell>
        </row>
        <row r="1297">
          <cell r="F1297">
            <v>3598000</v>
          </cell>
          <cell r="J1297">
            <v>0</v>
          </cell>
          <cell r="R1297">
            <v>2409140.64</v>
          </cell>
          <cell r="V1297">
            <v>0</v>
          </cell>
        </row>
        <row r="1298">
          <cell r="F1298">
            <v>5050000</v>
          </cell>
          <cell r="J1298">
            <v>0</v>
          </cell>
          <cell r="R1298">
            <v>7398364.1900000004</v>
          </cell>
          <cell r="V1298">
            <v>0</v>
          </cell>
        </row>
        <row r="1299">
          <cell r="F1299">
            <v>10198000</v>
          </cell>
          <cell r="J1299">
            <v>0</v>
          </cell>
          <cell r="R1299">
            <v>6580759.1799999997</v>
          </cell>
          <cell r="V1299">
            <v>0</v>
          </cell>
        </row>
        <row r="1300">
          <cell r="F1300">
            <v>31289000</v>
          </cell>
          <cell r="J1300">
            <v>0</v>
          </cell>
          <cell r="R1300">
            <v>26308876.530000001</v>
          </cell>
          <cell r="V1300">
            <v>0</v>
          </cell>
        </row>
        <row r="1301">
          <cell r="F1301">
            <v>10946000</v>
          </cell>
          <cell r="J1301">
            <v>0</v>
          </cell>
          <cell r="R1301">
            <v>10679403.4</v>
          </cell>
          <cell r="V1301">
            <v>0</v>
          </cell>
        </row>
        <row r="1302">
          <cell r="F1302">
            <v>13784000</v>
          </cell>
          <cell r="J1302">
            <v>0</v>
          </cell>
          <cell r="R1302">
            <v>11640995.810000001</v>
          </cell>
          <cell r="V1302">
            <v>0</v>
          </cell>
        </row>
        <row r="1303">
          <cell r="F1303">
            <v>15528000</v>
          </cell>
          <cell r="J1303">
            <v>0</v>
          </cell>
          <cell r="R1303">
            <v>15236595.33</v>
          </cell>
          <cell r="V1303">
            <v>0</v>
          </cell>
        </row>
        <row r="1304">
          <cell r="F1304">
            <v>4879000</v>
          </cell>
          <cell r="J1304">
            <v>0</v>
          </cell>
          <cell r="R1304">
            <v>4307847.79</v>
          </cell>
          <cell r="V1304">
            <v>0</v>
          </cell>
        </row>
        <row r="1305">
          <cell r="F1305">
            <v>2824000</v>
          </cell>
          <cell r="J1305">
            <v>0</v>
          </cell>
          <cell r="R1305">
            <v>2916490.5</v>
          </cell>
          <cell r="V1305">
            <v>0</v>
          </cell>
        </row>
        <row r="1306">
          <cell r="F1306">
            <v>389000</v>
          </cell>
          <cell r="J1306">
            <v>0</v>
          </cell>
          <cell r="R1306">
            <v>142545.31</v>
          </cell>
          <cell r="V1306">
            <v>0</v>
          </cell>
        </row>
        <row r="1307">
          <cell r="F1307">
            <v>15249000</v>
          </cell>
          <cell r="J1307">
            <v>0</v>
          </cell>
          <cell r="R1307">
            <v>12634653.15</v>
          </cell>
          <cell r="V1307">
            <v>0</v>
          </cell>
        </row>
        <row r="1308">
          <cell r="F1308">
            <v>46669545</v>
          </cell>
          <cell r="J1308">
            <v>0</v>
          </cell>
          <cell r="R1308">
            <v>55863611.619999997</v>
          </cell>
          <cell r="V1308">
            <v>0</v>
          </cell>
        </row>
        <row r="1309">
          <cell r="F1309">
            <v>1991000</v>
          </cell>
          <cell r="J1309">
            <v>0</v>
          </cell>
          <cell r="R1309">
            <v>1348704.57</v>
          </cell>
          <cell r="V1309">
            <v>0</v>
          </cell>
        </row>
        <row r="1310">
          <cell r="F1310">
            <v>1986000</v>
          </cell>
          <cell r="J1310">
            <v>0</v>
          </cell>
          <cell r="R1310">
            <v>2241356.91</v>
          </cell>
          <cell r="V1310">
            <v>0</v>
          </cell>
        </row>
        <row r="1311">
          <cell r="F1311">
            <v>1268400</v>
          </cell>
          <cell r="J1311">
            <v>0</v>
          </cell>
          <cell r="R1311">
            <v>1116037.69</v>
          </cell>
          <cell r="V1311">
            <v>0</v>
          </cell>
        </row>
        <row r="1312">
          <cell r="F1312">
            <v>20901421</v>
          </cell>
          <cell r="J1312">
            <v>0</v>
          </cell>
          <cell r="R1312">
            <v>16706426.42</v>
          </cell>
          <cell r="V1312">
            <v>0</v>
          </cell>
        </row>
        <row r="1313">
          <cell r="F1313">
            <v>2882000</v>
          </cell>
          <cell r="J1313">
            <v>0</v>
          </cell>
          <cell r="R1313">
            <v>2217344.4</v>
          </cell>
          <cell r="V1313">
            <v>0</v>
          </cell>
        </row>
        <row r="1314">
          <cell r="F1314">
            <v>5920000</v>
          </cell>
          <cell r="J1314">
            <v>0</v>
          </cell>
          <cell r="R1314">
            <v>5543516.1699999999</v>
          </cell>
          <cell r="V1314">
            <v>0</v>
          </cell>
        </row>
        <row r="1315">
          <cell r="F1315">
            <v>406693000</v>
          </cell>
          <cell r="J1315">
            <v>0</v>
          </cell>
          <cell r="R1315">
            <v>391453130.36000001</v>
          </cell>
          <cell r="V1315">
            <v>0</v>
          </cell>
        </row>
        <row r="1316">
          <cell r="F1316">
            <v>14832000</v>
          </cell>
          <cell r="J1316">
            <v>0</v>
          </cell>
          <cell r="R1316">
            <v>14860076.539999999</v>
          </cell>
          <cell r="V1316">
            <v>0</v>
          </cell>
        </row>
        <row r="1317">
          <cell r="F1317">
            <v>2163137</v>
          </cell>
          <cell r="J1317">
            <v>0</v>
          </cell>
          <cell r="R1317">
            <v>2245589.21</v>
          </cell>
          <cell r="V1317">
            <v>0</v>
          </cell>
        </row>
        <row r="1318">
          <cell r="F1318">
            <v>8272000</v>
          </cell>
          <cell r="J1318">
            <v>0</v>
          </cell>
          <cell r="R1318">
            <v>7907523.0199999996</v>
          </cell>
          <cell r="V1318">
            <v>0</v>
          </cell>
        </row>
        <row r="1319">
          <cell r="F1319">
            <v>6316000</v>
          </cell>
          <cell r="J1319">
            <v>0</v>
          </cell>
          <cell r="R1319">
            <v>7464708.9400000004</v>
          </cell>
          <cell r="V1319">
            <v>0</v>
          </cell>
        </row>
        <row r="1320">
          <cell r="F1320">
            <v>2638000</v>
          </cell>
          <cell r="J1320">
            <v>0</v>
          </cell>
          <cell r="R1320">
            <v>2555131.91</v>
          </cell>
          <cell r="V1320">
            <v>0</v>
          </cell>
        </row>
        <row r="1321">
          <cell r="F1321">
            <v>890000</v>
          </cell>
          <cell r="J1321">
            <v>0</v>
          </cell>
          <cell r="R1321">
            <v>804001.26</v>
          </cell>
          <cell r="V1321">
            <v>0</v>
          </cell>
        </row>
        <row r="1322">
          <cell r="F1322">
            <v>10651250</v>
          </cell>
          <cell r="J1322">
            <v>0</v>
          </cell>
          <cell r="R1322">
            <v>9758651.6500000004</v>
          </cell>
          <cell r="V1322">
            <v>0</v>
          </cell>
        </row>
        <row r="1323">
          <cell r="F1323">
            <v>2421924.4700000002</v>
          </cell>
          <cell r="J1323">
            <v>0</v>
          </cell>
          <cell r="R1323">
            <v>1941576.38</v>
          </cell>
          <cell r="V1323">
            <v>0</v>
          </cell>
        </row>
        <row r="1324">
          <cell r="F1324">
            <v>2716000</v>
          </cell>
          <cell r="J1324">
            <v>0</v>
          </cell>
          <cell r="R1324">
            <v>3671164.33</v>
          </cell>
          <cell r="V1324">
            <v>0</v>
          </cell>
        </row>
        <row r="1325">
          <cell r="F1325">
            <v>3775000</v>
          </cell>
          <cell r="J1325">
            <v>0</v>
          </cell>
          <cell r="R1325">
            <v>3641004.34</v>
          </cell>
          <cell r="V1325">
            <v>0</v>
          </cell>
        </row>
        <row r="1326">
          <cell r="F1326">
            <v>28432000</v>
          </cell>
          <cell r="J1326">
            <v>0</v>
          </cell>
          <cell r="R1326">
            <v>26660892.039999999</v>
          </cell>
          <cell r="V1326">
            <v>0</v>
          </cell>
        </row>
        <row r="1327">
          <cell r="F1327">
            <v>167785591</v>
          </cell>
          <cell r="J1327">
            <v>751000</v>
          </cell>
          <cell r="R1327">
            <v>172559889.51000002</v>
          </cell>
          <cell r="V1327">
            <v>3588.97</v>
          </cell>
        </row>
        <row r="1344">
          <cell r="F1344">
            <v>202797000</v>
          </cell>
          <cell r="J1344">
            <v>0</v>
          </cell>
          <cell r="R1344">
            <v>224601532.66999999</v>
          </cell>
          <cell r="V1344">
            <v>0</v>
          </cell>
        </row>
      </sheetData>
      <sheetData sheetId="1"/>
      <sheetData sheetId="2"/>
      <sheetData sheetId="3"/>
      <sheetData sheetId="4"/>
      <sheetData sheetId="5">
        <row r="22">
          <cell r="G22">
            <v>0</v>
          </cell>
        </row>
      </sheetData>
      <sheetData sheetId="6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59999389629810485"/>
  </sheetPr>
  <dimension ref="A1:U530"/>
  <sheetViews>
    <sheetView tabSelected="1" view="pageBreakPreview" zoomScale="90" zoomScaleNormal="100" zoomScaleSheetLayoutView="90" workbookViewId="0">
      <pane ySplit="7" topLeftCell="A143" activePane="bottomLeft" state="frozen"/>
      <selection activeCell="AA33" sqref="AA33"/>
      <selection pane="bottomLeft" activeCell="G1" sqref="G1"/>
    </sheetView>
  </sheetViews>
  <sheetFormatPr defaultRowHeight="15"/>
  <cols>
    <col min="1" max="1" width="1.5703125" customWidth="1"/>
    <col min="2" max="2" width="7" customWidth="1"/>
    <col min="3" max="3" width="20.85546875" customWidth="1"/>
    <col min="4" max="4" width="6.7109375" customWidth="1"/>
    <col min="5" max="5" width="14.5703125" style="178" customWidth="1"/>
    <col min="6" max="6" width="14.140625" style="178" customWidth="1"/>
    <col min="7" max="7" width="14.42578125" style="178" customWidth="1"/>
    <col min="8" max="9" width="14.85546875" style="178" bestFit="1" customWidth="1"/>
    <col min="10" max="10" width="14" style="178" customWidth="1"/>
    <col min="11" max="14" width="10" hidden="1" customWidth="1"/>
    <col min="15" max="15" width="37.5703125" style="158" customWidth="1"/>
    <col min="16" max="16" width="44.140625" style="158" customWidth="1"/>
    <col min="17" max="17" width="12.5703125" style="158" customWidth="1"/>
    <col min="18" max="18" width="12" style="158" customWidth="1"/>
    <col min="19" max="22" width="0" hidden="1" customWidth="1"/>
    <col min="244" max="244" width="1.5703125" customWidth="1"/>
    <col min="245" max="245" width="19.28515625" customWidth="1"/>
    <col min="246" max="246" width="20.85546875" customWidth="1"/>
    <col min="248" max="269" width="10" customWidth="1"/>
    <col min="270" max="270" width="25.42578125" customWidth="1"/>
    <col min="271" max="271" width="57" customWidth="1"/>
    <col min="273" max="273" width="11.85546875" customWidth="1"/>
    <col min="275" max="278" width="0" hidden="1" customWidth="1"/>
    <col min="500" max="500" width="1.5703125" customWidth="1"/>
    <col min="501" max="501" width="19.28515625" customWidth="1"/>
    <col min="502" max="502" width="20.85546875" customWidth="1"/>
    <col min="504" max="525" width="10" customWidth="1"/>
    <col min="526" max="526" width="25.42578125" customWidth="1"/>
    <col min="527" max="527" width="57" customWidth="1"/>
    <col min="529" max="529" width="11.85546875" customWidth="1"/>
    <col min="531" max="534" width="0" hidden="1" customWidth="1"/>
    <col min="756" max="756" width="1.5703125" customWidth="1"/>
    <col min="757" max="757" width="19.28515625" customWidth="1"/>
    <col min="758" max="758" width="20.85546875" customWidth="1"/>
    <col min="760" max="781" width="10" customWidth="1"/>
    <col min="782" max="782" width="25.42578125" customWidth="1"/>
    <col min="783" max="783" width="57" customWidth="1"/>
    <col min="785" max="785" width="11.85546875" customWidth="1"/>
    <col min="787" max="790" width="0" hidden="1" customWidth="1"/>
    <col min="1012" max="1012" width="1.5703125" customWidth="1"/>
    <col min="1013" max="1013" width="19.28515625" customWidth="1"/>
    <col min="1014" max="1014" width="20.85546875" customWidth="1"/>
    <col min="1016" max="1037" width="10" customWidth="1"/>
    <col min="1038" max="1038" width="25.42578125" customWidth="1"/>
    <col min="1039" max="1039" width="57" customWidth="1"/>
    <col min="1041" max="1041" width="11.85546875" customWidth="1"/>
    <col min="1043" max="1046" width="0" hidden="1" customWidth="1"/>
    <col min="1268" max="1268" width="1.5703125" customWidth="1"/>
    <col min="1269" max="1269" width="19.28515625" customWidth="1"/>
    <col min="1270" max="1270" width="20.85546875" customWidth="1"/>
    <col min="1272" max="1293" width="10" customWidth="1"/>
    <col min="1294" max="1294" width="25.42578125" customWidth="1"/>
    <col min="1295" max="1295" width="57" customWidth="1"/>
    <col min="1297" max="1297" width="11.85546875" customWidth="1"/>
    <col min="1299" max="1302" width="0" hidden="1" customWidth="1"/>
    <col min="1524" max="1524" width="1.5703125" customWidth="1"/>
    <col min="1525" max="1525" width="19.28515625" customWidth="1"/>
    <col min="1526" max="1526" width="20.85546875" customWidth="1"/>
    <col min="1528" max="1549" width="10" customWidth="1"/>
    <col min="1550" max="1550" width="25.42578125" customWidth="1"/>
    <col min="1551" max="1551" width="57" customWidth="1"/>
    <col min="1553" max="1553" width="11.85546875" customWidth="1"/>
    <col min="1555" max="1558" width="0" hidden="1" customWidth="1"/>
    <col min="1780" max="1780" width="1.5703125" customWidth="1"/>
    <col min="1781" max="1781" width="19.28515625" customWidth="1"/>
    <col min="1782" max="1782" width="20.85546875" customWidth="1"/>
    <col min="1784" max="1805" width="10" customWidth="1"/>
    <col min="1806" max="1806" width="25.42578125" customWidth="1"/>
    <col min="1807" max="1807" width="57" customWidth="1"/>
    <col min="1809" max="1809" width="11.85546875" customWidth="1"/>
    <col min="1811" max="1814" width="0" hidden="1" customWidth="1"/>
    <col min="2036" max="2036" width="1.5703125" customWidth="1"/>
    <col min="2037" max="2037" width="19.28515625" customWidth="1"/>
    <col min="2038" max="2038" width="20.85546875" customWidth="1"/>
    <col min="2040" max="2061" width="10" customWidth="1"/>
    <col min="2062" max="2062" width="25.42578125" customWidth="1"/>
    <col min="2063" max="2063" width="57" customWidth="1"/>
    <col min="2065" max="2065" width="11.85546875" customWidth="1"/>
    <col min="2067" max="2070" width="0" hidden="1" customWidth="1"/>
    <col min="2292" max="2292" width="1.5703125" customWidth="1"/>
    <col min="2293" max="2293" width="19.28515625" customWidth="1"/>
    <col min="2294" max="2294" width="20.85546875" customWidth="1"/>
    <col min="2296" max="2317" width="10" customWidth="1"/>
    <col min="2318" max="2318" width="25.42578125" customWidth="1"/>
    <col min="2319" max="2319" width="57" customWidth="1"/>
    <col min="2321" max="2321" width="11.85546875" customWidth="1"/>
    <col min="2323" max="2326" width="0" hidden="1" customWidth="1"/>
    <col min="2548" max="2548" width="1.5703125" customWidth="1"/>
    <col min="2549" max="2549" width="19.28515625" customWidth="1"/>
    <col min="2550" max="2550" width="20.85546875" customWidth="1"/>
    <col min="2552" max="2573" width="10" customWidth="1"/>
    <col min="2574" max="2574" width="25.42578125" customWidth="1"/>
    <col min="2575" max="2575" width="57" customWidth="1"/>
    <col min="2577" max="2577" width="11.85546875" customWidth="1"/>
    <col min="2579" max="2582" width="0" hidden="1" customWidth="1"/>
    <col min="2804" max="2804" width="1.5703125" customWidth="1"/>
    <col min="2805" max="2805" width="19.28515625" customWidth="1"/>
    <col min="2806" max="2806" width="20.85546875" customWidth="1"/>
    <col min="2808" max="2829" width="10" customWidth="1"/>
    <col min="2830" max="2830" width="25.42578125" customWidth="1"/>
    <col min="2831" max="2831" width="57" customWidth="1"/>
    <col min="2833" max="2833" width="11.85546875" customWidth="1"/>
    <col min="2835" max="2838" width="0" hidden="1" customWidth="1"/>
    <col min="3060" max="3060" width="1.5703125" customWidth="1"/>
    <col min="3061" max="3061" width="19.28515625" customWidth="1"/>
    <col min="3062" max="3062" width="20.85546875" customWidth="1"/>
    <col min="3064" max="3085" width="10" customWidth="1"/>
    <col min="3086" max="3086" width="25.42578125" customWidth="1"/>
    <col min="3087" max="3087" width="57" customWidth="1"/>
    <col min="3089" max="3089" width="11.85546875" customWidth="1"/>
    <col min="3091" max="3094" width="0" hidden="1" customWidth="1"/>
    <col min="3316" max="3316" width="1.5703125" customWidth="1"/>
    <col min="3317" max="3317" width="19.28515625" customWidth="1"/>
    <col min="3318" max="3318" width="20.85546875" customWidth="1"/>
    <col min="3320" max="3341" width="10" customWidth="1"/>
    <col min="3342" max="3342" width="25.42578125" customWidth="1"/>
    <col min="3343" max="3343" width="57" customWidth="1"/>
    <col min="3345" max="3345" width="11.85546875" customWidth="1"/>
    <col min="3347" max="3350" width="0" hidden="1" customWidth="1"/>
    <col min="3572" max="3572" width="1.5703125" customWidth="1"/>
    <col min="3573" max="3573" width="19.28515625" customWidth="1"/>
    <col min="3574" max="3574" width="20.85546875" customWidth="1"/>
    <col min="3576" max="3597" width="10" customWidth="1"/>
    <col min="3598" max="3598" width="25.42578125" customWidth="1"/>
    <col min="3599" max="3599" width="57" customWidth="1"/>
    <col min="3601" max="3601" width="11.85546875" customWidth="1"/>
    <col min="3603" max="3606" width="0" hidden="1" customWidth="1"/>
    <col min="3828" max="3828" width="1.5703125" customWidth="1"/>
    <col min="3829" max="3829" width="19.28515625" customWidth="1"/>
    <col min="3830" max="3830" width="20.85546875" customWidth="1"/>
    <col min="3832" max="3853" width="10" customWidth="1"/>
    <col min="3854" max="3854" width="25.42578125" customWidth="1"/>
    <col min="3855" max="3855" width="57" customWidth="1"/>
    <col min="3857" max="3857" width="11.85546875" customWidth="1"/>
    <col min="3859" max="3862" width="0" hidden="1" customWidth="1"/>
    <col min="4084" max="4084" width="1.5703125" customWidth="1"/>
    <col min="4085" max="4085" width="19.28515625" customWidth="1"/>
    <col min="4086" max="4086" width="20.85546875" customWidth="1"/>
    <col min="4088" max="4109" width="10" customWidth="1"/>
    <col min="4110" max="4110" width="25.42578125" customWidth="1"/>
    <col min="4111" max="4111" width="57" customWidth="1"/>
    <col min="4113" max="4113" width="11.85546875" customWidth="1"/>
    <col min="4115" max="4118" width="0" hidden="1" customWidth="1"/>
    <col min="4340" max="4340" width="1.5703125" customWidth="1"/>
    <col min="4341" max="4341" width="19.28515625" customWidth="1"/>
    <col min="4342" max="4342" width="20.85546875" customWidth="1"/>
    <col min="4344" max="4365" width="10" customWidth="1"/>
    <col min="4366" max="4366" width="25.42578125" customWidth="1"/>
    <col min="4367" max="4367" width="57" customWidth="1"/>
    <col min="4369" max="4369" width="11.85546875" customWidth="1"/>
    <col min="4371" max="4374" width="0" hidden="1" customWidth="1"/>
    <col min="4596" max="4596" width="1.5703125" customWidth="1"/>
    <col min="4597" max="4597" width="19.28515625" customWidth="1"/>
    <col min="4598" max="4598" width="20.85546875" customWidth="1"/>
    <col min="4600" max="4621" width="10" customWidth="1"/>
    <col min="4622" max="4622" width="25.42578125" customWidth="1"/>
    <col min="4623" max="4623" width="57" customWidth="1"/>
    <col min="4625" max="4625" width="11.85546875" customWidth="1"/>
    <col min="4627" max="4630" width="0" hidden="1" customWidth="1"/>
    <col min="4852" max="4852" width="1.5703125" customWidth="1"/>
    <col min="4853" max="4853" width="19.28515625" customWidth="1"/>
    <col min="4854" max="4854" width="20.85546875" customWidth="1"/>
    <col min="4856" max="4877" width="10" customWidth="1"/>
    <col min="4878" max="4878" width="25.42578125" customWidth="1"/>
    <col min="4879" max="4879" width="57" customWidth="1"/>
    <col min="4881" max="4881" width="11.85546875" customWidth="1"/>
    <col min="4883" max="4886" width="0" hidden="1" customWidth="1"/>
    <col min="5108" max="5108" width="1.5703125" customWidth="1"/>
    <col min="5109" max="5109" width="19.28515625" customWidth="1"/>
    <col min="5110" max="5110" width="20.85546875" customWidth="1"/>
    <col min="5112" max="5133" width="10" customWidth="1"/>
    <col min="5134" max="5134" width="25.42578125" customWidth="1"/>
    <col min="5135" max="5135" width="57" customWidth="1"/>
    <col min="5137" max="5137" width="11.85546875" customWidth="1"/>
    <col min="5139" max="5142" width="0" hidden="1" customWidth="1"/>
    <col min="5364" max="5364" width="1.5703125" customWidth="1"/>
    <col min="5365" max="5365" width="19.28515625" customWidth="1"/>
    <col min="5366" max="5366" width="20.85546875" customWidth="1"/>
    <col min="5368" max="5389" width="10" customWidth="1"/>
    <col min="5390" max="5390" width="25.42578125" customWidth="1"/>
    <col min="5391" max="5391" width="57" customWidth="1"/>
    <col min="5393" max="5393" width="11.85546875" customWidth="1"/>
    <col min="5395" max="5398" width="0" hidden="1" customWidth="1"/>
    <col min="5620" max="5620" width="1.5703125" customWidth="1"/>
    <col min="5621" max="5621" width="19.28515625" customWidth="1"/>
    <col min="5622" max="5622" width="20.85546875" customWidth="1"/>
    <col min="5624" max="5645" width="10" customWidth="1"/>
    <col min="5646" max="5646" width="25.42578125" customWidth="1"/>
    <col min="5647" max="5647" width="57" customWidth="1"/>
    <col min="5649" max="5649" width="11.85546875" customWidth="1"/>
    <col min="5651" max="5654" width="0" hidden="1" customWidth="1"/>
    <col min="5876" max="5876" width="1.5703125" customWidth="1"/>
    <col min="5877" max="5877" width="19.28515625" customWidth="1"/>
    <col min="5878" max="5878" width="20.85546875" customWidth="1"/>
    <col min="5880" max="5901" width="10" customWidth="1"/>
    <col min="5902" max="5902" width="25.42578125" customWidth="1"/>
    <col min="5903" max="5903" width="57" customWidth="1"/>
    <col min="5905" max="5905" width="11.85546875" customWidth="1"/>
    <col min="5907" max="5910" width="0" hidden="1" customWidth="1"/>
    <col min="6132" max="6132" width="1.5703125" customWidth="1"/>
    <col min="6133" max="6133" width="19.28515625" customWidth="1"/>
    <col min="6134" max="6134" width="20.85546875" customWidth="1"/>
    <col min="6136" max="6157" width="10" customWidth="1"/>
    <col min="6158" max="6158" width="25.42578125" customWidth="1"/>
    <col min="6159" max="6159" width="57" customWidth="1"/>
    <col min="6161" max="6161" width="11.85546875" customWidth="1"/>
    <col min="6163" max="6166" width="0" hidden="1" customWidth="1"/>
    <col min="6388" max="6388" width="1.5703125" customWidth="1"/>
    <col min="6389" max="6389" width="19.28515625" customWidth="1"/>
    <col min="6390" max="6390" width="20.85546875" customWidth="1"/>
    <col min="6392" max="6413" width="10" customWidth="1"/>
    <col min="6414" max="6414" width="25.42578125" customWidth="1"/>
    <col min="6415" max="6415" width="57" customWidth="1"/>
    <col min="6417" max="6417" width="11.85546875" customWidth="1"/>
    <col min="6419" max="6422" width="0" hidden="1" customWidth="1"/>
    <col min="6644" max="6644" width="1.5703125" customWidth="1"/>
    <col min="6645" max="6645" width="19.28515625" customWidth="1"/>
    <col min="6646" max="6646" width="20.85546875" customWidth="1"/>
    <col min="6648" max="6669" width="10" customWidth="1"/>
    <col min="6670" max="6670" width="25.42578125" customWidth="1"/>
    <col min="6671" max="6671" width="57" customWidth="1"/>
    <col min="6673" max="6673" width="11.85546875" customWidth="1"/>
    <col min="6675" max="6678" width="0" hidden="1" customWidth="1"/>
    <col min="6900" max="6900" width="1.5703125" customWidth="1"/>
    <col min="6901" max="6901" width="19.28515625" customWidth="1"/>
    <col min="6902" max="6902" width="20.85546875" customWidth="1"/>
    <col min="6904" max="6925" width="10" customWidth="1"/>
    <col min="6926" max="6926" width="25.42578125" customWidth="1"/>
    <col min="6927" max="6927" width="57" customWidth="1"/>
    <col min="6929" max="6929" width="11.85546875" customWidth="1"/>
    <col min="6931" max="6934" width="0" hidden="1" customWidth="1"/>
    <col min="7156" max="7156" width="1.5703125" customWidth="1"/>
    <col min="7157" max="7157" width="19.28515625" customWidth="1"/>
    <col min="7158" max="7158" width="20.85546875" customWidth="1"/>
    <col min="7160" max="7181" width="10" customWidth="1"/>
    <col min="7182" max="7182" width="25.42578125" customWidth="1"/>
    <col min="7183" max="7183" width="57" customWidth="1"/>
    <col min="7185" max="7185" width="11.85546875" customWidth="1"/>
    <col min="7187" max="7190" width="0" hidden="1" customWidth="1"/>
    <col min="7412" max="7412" width="1.5703125" customWidth="1"/>
    <col min="7413" max="7413" width="19.28515625" customWidth="1"/>
    <col min="7414" max="7414" width="20.85546875" customWidth="1"/>
    <col min="7416" max="7437" width="10" customWidth="1"/>
    <col min="7438" max="7438" width="25.42578125" customWidth="1"/>
    <col min="7439" max="7439" width="57" customWidth="1"/>
    <col min="7441" max="7441" width="11.85546875" customWidth="1"/>
    <col min="7443" max="7446" width="0" hidden="1" customWidth="1"/>
    <col min="7668" max="7668" width="1.5703125" customWidth="1"/>
    <col min="7669" max="7669" width="19.28515625" customWidth="1"/>
    <col min="7670" max="7670" width="20.85546875" customWidth="1"/>
    <col min="7672" max="7693" width="10" customWidth="1"/>
    <col min="7694" max="7694" width="25.42578125" customWidth="1"/>
    <col min="7695" max="7695" width="57" customWidth="1"/>
    <col min="7697" max="7697" width="11.85546875" customWidth="1"/>
    <col min="7699" max="7702" width="0" hidden="1" customWidth="1"/>
    <col min="7924" max="7924" width="1.5703125" customWidth="1"/>
    <col min="7925" max="7925" width="19.28515625" customWidth="1"/>
    <col min="7926" max="7926" width="20.85546875" customWidth="1"/>
    <col min="7928" max="7949" width="10" customWidth="1"/>
    <col min="7950" max="7950" width="25.42578125" customWidth="1"/>
    <col min="7951" max="7951" width="57" customWidth="1"/>
    <col min="7953" max="7953" width="11.85546875" customWidth="1"/>
    <col min="7955" max="7958" width="0" hidden="1" customWidth="1"/>
    <col min="8180" max="8180" width="1.5703125" customWidth="1"/>
    <col min="8181" max="8181" width="19.28515625" customWidth="1"/>
    <col min="8182" max="8182" width="20.85546875" customWidth="1"/>
    <col min="8184" max="8205" width="10" customWidth="1"/>
    <col min="8206" max="8206" width="25.42578125" customWidth="1"/>
    <col min="8207" max="8207" width="57" customWidth="1"/>
    <col min="8209" max="8209" width="11.85546875" customWidth="1"/>
    <col min="8211" max="8214" width="0" hidden="1" customWidth="1"/>
    <col min="8436" max="8436" width="1.5703125" customWidth="1"/>
    <col min="8437" max="8437" width="19.28515625" customWidth="1"/>
    <col min="8438" max="8438" width="20.85546875" customWidth="1"/>
    <col min="8440" max="8461" width="10" customWidth="1"/>
    <col min="8462" max="8462" width="25.42578125" customWidth="1"/>
    <col min="8463" max="8463" width="57" customWidth="1"/>
    <col min="8465" max="8465" width="11.85546875" customWidth="1"/>
    <col min="8467" max="8470" width="0" hidden="1" customWidth="1"/>
    <col min="8692" max="8692" width="1.5703125" customWidth="1"/>
    <col min="8693" max="8693" width="19.28515625" customWidth="1"/>
    <col min="8694" max="8694" width="20.85546875" customWidth="1"/>
    <col min="8696" max="8717" width="10" customWidth="1"/>
    <col min="8718" max="8718" width="25.42578125" customWidth="1"/>
    <col min="8719" max="8719" width="57" customWidth="1"/>
    <col min="8721" max="8721" width="11.85546875" customWidth="1"/>
    <col min="8723" max="8726" width="0" hidden="1" customWidth="1"/>
    <col min="8948" max="8948" width="1.5703125" customWidth="1"/>
    <col min="8949" max="8949" width="19.28515625" customWidth="1"/>
    <col min="8950" max="8950" width="20.85546875" customWidth="1"/>
    <col min="8952" max="8973" width="10" customWidth="1"/>
    <col min="8974" max="8974" width="25.42578125" customWidth="1"/>
    <col min="8975" max="8975" width="57" customWidth="1"/>
    <col min="8977" max="8977" width="11.85546875" customWidth="1"/>
    <col min="8979" max="8982" width="0" hidden="1" customWidth="1"/>
    <col min="9204" max="9204" width="1.5703125" customWidth="1"/>
    <col min="9205" max="9205" width="19.28515625" customWidth="1"/>
    <col min="9206" max="9206" width="20.85546875" customWidth="1"/>
    <col min="9208" max="9229" width="10" customWidth="1"/>
    <col min="9230" max="9230" width="25.42578125" customWidth="1"/>
    <col min="9231" max="9231" width="57" customWidth="1"/>
    <col min="9233" max="9233" width="11.85546875" customWidth="1"/>
    <col min="9235" max="9238" width="0" hidden="1" customWidth="1"/>
    <col min="9460" max="9460" width="1.5703125" customWidth="1"/>
    <col min="9461" max="9461" width="19.28515625" customWidth="1"/>
    <col min="9462" max="9462" width="20.85546875" customWidth="1"/>
    <col min="9464" max="9485" width="10" customWidth="1"/>
    <col min="9486" max="9486" width="25.42578125" customWidth="1"/>
    <col min="9487" max="9487" width="57" customWidth="1"/>
    <col min="9489" max="9489" width="11.85546875" customWidth="1"/>
    <col min="9491" max="9494" width="0" hidden="1" customWidth="1"/>
    <col min="9716" max="9716" width="1.5703125" customWidth="1"/>
    <col min="9717" max="9717" width="19.28515625" customWidth="1"/>
    <col min="9718" max="9718" width="20.85546875" customWidth="1"/>
    <col min="9720" max="9741" width="10" customWidth="1"/>
    <col min="9742" max="9742" width="25.42578125" customWidth="1"/>
    <col min="9743" max="9743" width="57" customWidth="1"/>
    <col min="9745" max="9745" width="11.85546875" customWidth="1"/>
    <col min="9747" max="9750" width="0" hidden="1" customWidth="1"/>
    <col min="9972" max="9972" width="1.5703125" customWidth="1"/>
    <col min="9973" max="9973" width="19.28515625" customWidth="1"/>
    <col min="9974" max="9974" width="20.85546875" customWidth="1"/>
    <col min="9976" max="9997" width="10" customWidth="1"/>
    <col min="9998" max="9998" width="25.42578125" customWidth="1"/>
    <col min="9999" max="9999" width="57" customWidth="1"/>
    <col min="10001" max="10001" width="11.85546875" customWidth="1"/>
    <col min="10003" max="10006" width="0" hidden="1" customWidth="1"/>
    <col min="10228" max="10228" width="1.5703125" customWidth="1"/>
    <col min="10229" max="10229" width="19.28515625" customWidth="1"/>
    <col min="10230" max="10230" width="20.85546875" customWidth="1"/>
    <col min="10232" max="10253" width="10" customWidth="1"/>
    <col min="10254" max="10254" width="25.42578125" customWidth="1"/>
    <col min="10255" max="10255" width="57" customWidth="1"/>
    <col min="10257" max="10257" width="11.85546875" customWidth="1"/>
    <col min="10259" max="10262" width="0" hidden="1" customWidth="1"/>
    <col min="10484" max="10484" width="1.5703125" customWidth="1"/>
    <col min="10485" max="10485" width="19.28515625" customWidth="1"/>
    <col min="10486" max="10486" width="20.85546875" customWidth="1"/>
    <col min="10488" max="10509" width="10" customWidth="1"/>
    <col min="10510" max="10510" width="25.42578125" customWidth="1"/>
    <col min="10511" max="10511" width="57" customWidth="1"/>
    <col min="10513" max="10513" width="11.85546875" customWidth="1"/>
    <col min="10515" max="10518" width="0" hidden="1" customWidth="1"/>
    <col min="10740" max="10740" width="1.5703125" customWidth="1"/>
    <col min="10741" max="10741" width="19.28515625" customWidth="1"/>
    <col min="10742" max="10742" width="20.85546875" customWidth="1"/>
    <col min="10744" max="10765" width="10" customWidth="1"/>
    <col min="10766" max="10766" width="25.42578125" customWidth="1"/>
    <col min="10767" max="10767" width="57" customWidth="1"/>
    <col min="10769" max="10769" width="11.85546875" customWidth="1"/>
    <col min="10771" max="10774" width="0" hidden="1" customWidth="1"/>
    <col min="10996" max="10996" width="1.5703125" customWidth="1"/>
    <col min="10997" max="10997" width="19.28515625" customWidth="1"/>
    <col min="10998" max="10998" width="20.85546875" customWidth="1"/>
    <col min="11000" max="11021" width="10" customWidth="1"/>
    <col min="11022" max="11022" width="25.42578125" customWidth="1"/>
    <col min="11023" max="11023" width="57" customWidth="1"/>
    <col min="11025" max="11025" width="11.85546875" customWidth="1"/>
    <col min="11027" max="11030" width="0" hidden="1" customWidth="1"/>
    <col min="11252" max="11252" width="1.5703125" customWidth="1"/>
    <col min="11253" max="11253" width="19.28515625" customWidth="1"/>
    <col min="11254" max="11254" width="20.85546875" customWidth="1"/>
    <col min="11256" max="11277" width="10" customWidth="1"/>
    <col min="11278" max="11278" width="25.42578125" customWidth="1"/>
    <col min="11279" max="11279" width="57" customWidth="1"/>
    <col min="11281" max="11281" width="11.85546875" customWidth="1"/>
    <col min="11283" max="11286" width="0" hidden="1" customWidth="1"/>
    <col min="11508" max="11508" width="1.5703125" customWidth="1"/>
    <col min="11509" max="11509" width="19.28515625" customWidth="1"/>
    <col min="11510" max="11510" width="20.85546875" customWidth="1"/>
    <col min="11512" max="11533" width="10" customWidth="1"/>
    <col min="11534" max="11534" width="25.42578125" customWidth="1"/>
    <col min="11535" max="11535" width="57" customWidth="1"/>
    <col min="11537" max="11537" width="11.85546875" customWidth="1"/>
    <col min="11539" max="11542" width="0" hidden="1" customWidth="1"/>
    <col min="11764" max="11764" width="1.5703125" customWidth="1"/>
    <col min="11765" max="11765" width="19.28515625" customWidth="1"/>
    <col min="11766" max="11766" width="20.85546875" customWidth="1"/>
    <col min="11768" max="11789" width="10" customWidth="1"/>
    <col min="11790" max="11790" width="25.42578125" customWidth="1"/>
    <col min="11791" max="11791" width="57" customWidth="1"/>
    <col min="11793" max="11793" width="11.85546875" customWidth="1"/>
    <col min="11795" max="11798" width="0" hidden="1" customWidth="1"/>
    <col min="12020" max="12020" width="1.5703125" customWidth="1"/>
    <col min="12021" max="12021" width="19.28515625" customWidth="1"/>
    <col min="12022" max="12022" width="20.85546875" customWidth="1"/>
    <col min="12024" max="12045" width="10" customWidth="1"/>
    <col min="12046" max="12046" width="25.42578125" customWidth="1"/>
    <col min="12047" max="12047" width="57" customWidth="1"/>
    <col min="12049" max="12049" width="11.85546875" customWidth="1"/>
    <col min="12051" max="12054" width="0" hidden="1" customWidth="1"/>
    <col min="12276" max="12276" width="1.5703125" customWidth="1"/>
    <col min="12277" max="12277" width="19.28515625" customWidth="1"/>
    <col min="12278" max="12278" width="20.85546875" customWidth="1"/>
    <col min="12280" max="12301" width="10" customWidth="1"/>
    <col min="12302" max="12302" width="25.42578125" customWidth="1"/>
    <col min="12303" max="12303" width="57" customWidth="1"/>
    <col min="12305" max="12305" width="11.85546875" customWidth="1"/>
    <col min="12307" max="12310" width="0" hidden="1" customWidth="1"/>
    <col min="12532" max="12532" width="1.5703125" customWidth="1"/>
    <col min="12533" max="12533" width="19.28515625" customWidth="1"/>
    <col min="12534" max="12534" width="20.85546875" customWidth="1"/>
    <col min="12536" max="12557" width="10" customWidth="1"/>
    <col min="12558" max="12558" width="25.42578125" customWidth="1"/>
    <col min="12559" max="12559" width="57" customWidth="1"/>
    <col min="12561" max="12561" width="11.85546875" customWidth="1"/>
    <col min="12563" max="12566" width="0" hidden="1" customWidth="1"/>
    <col min="12788" max="12788" width="1.5703125" customWidth="1"/>
    <col min="12789" max="12789" width="19.28515625" customWidth="1"/>
    <col min="12790" max="12790" width="20.85546875" customWidth="1"/>
    <col min="12792" max="12813" width="10" customWidth="1"/>
    <col min="12814" max="12814" width="25.42578125" customWidth="1"/>
    <col min="12815" max="12815" width="57" customWidth="1"/>
    <col min="12817" max="12817" width="11.85546875" customWidth="1"/>
    <col min="12819" max="12822" width="0" hidden="1" customWidth="1"/>
    <col min="13044" max="13044" width="1.5703125" customWidth="1"/>
    <col min="13045" max="13045" width="19.28515625" customWidth="1"/>
    <col min="13046" max="13046" width="20.85546875" customWidth="1"/>
    <col min="13048" max="13069" width="10" customWidth="1"/>
    <col min="13070" max="13070" width="25.42578125" customWidth="1"/>
    <col min="13071" max="13071" width="57" customWidth="1"/>
    <col min="13073" max="13073" width="11.85546875" customWidth="1"/>
    <col min="13075" max="13078" width="0" hidden="1" customWidth="1"/>
    <col min="13300" max="13300" width="1.5703125" customWidth="1"/>
    <col min="13301" max="13301" width="19.28515625" customWidth="1"/>
    <col min="13302" max="13302" width="20.85546875" customWidth="1"/>
    <col min="13304" max="13325" width="10" customWidth="1"/>
    <col min="13326" max="13326" width="25.42578125" customWidth="1"/>
    <col min="13327" max="13327" width="57" customWidth="1"/>
    <col min="13329" max="13329" width="11.85546875" customWidth="1"/>
    <col min="13331" max="13334" width="0" hidden="1" customWidth="1"/>
    <col min="13556" max="13556" width="1.5703125" customWidth="1"/>
    <col min="13557" max="13557" width="19.28515625" customWidth="1"/>
    <col min="13558" max="13558" width="20.85546875" customWidth="1"/>
    <col min="13560" max="13581" width="10" customWidth="1"/>
    <col min="13582" max="13582" width="25.42578125" customWidth="1"/>
    <col min="13583" max="13583" width="57" customWidth="1"/>
    <col min="13585" max="13585" width="11.85546875" customWidth="1"/>
    <col min="13587" max="13590" width="0" hidden="1" customWidth="1"/>
    <col min="13812" max="13812" width="1.5703125" customWidth="1"/>
    <col min="13813" max="13813" width="19.28515625" customWidth="1"/>
    <col min="13814" max="13814" width="20.85546875" customWidth="1"/>
    <col min="13816" max="13837" width="10" customWidth="1"/>
    <col min="13838" max="13838" width="25.42578125" customWidth="1"/>
    <col min="13839" max="13839" width="57" customWidth="1"/>
    <col min="13841" max="13841" width="11.85546875" customWidth="1"/>
    <col min="13843" max="13846" width="0" hidden="1" customWidth="1"/>
    <col min="14068" max="14068" width="1.5703125" customWidth="1"/>
    <col min="14069" max="14069" width="19.28515625" customWidth="1"/>
    <col min="14070" max="14070" width="20.85546875" customWidth="1"/>
    <col min="14072" max="14093" width="10" customWidth="1"/>
    <col min="14094" max="14094" width="25.42578125" customWidth="1"/>
    <col min="14095" max="14095" width="57" customWidth="1"/>
    <col min="14097" max="14097" width="11.85546875" customWidth="1"/>
    <col min="14099" max="14102" width="0" hidden="1" customWidth="1"/>
    <col min="14324" max="14324" width="1.5703125" customWidth="1"/>
    <col min="14325" max="14325" width="19.28515625" customWidth="1"/>
    <col min="14326" max="14326" width="20.85546875" customWidth="1"/>
    <col min="14328" max="14349" width="10" customWidth="1"/>
    <col min="14350" max="14350" width="25.42578125" customWidth="1"/>
    <col min="14351" max="14351" width="57" customWidth="1"/>
    <col min="14353" max="14353" width="11.85546875" customWidth="1"/>
    <col min="14355" max="14358" width="0" hidden="1" customWidth="1"/>
    <col min="14580" max="14580" width="1.5703125" customWidth="1"/>
    <col min="14581" max="14581" width="19.28515625" customWidth="1"/>
    <col min="14582" max="14582" width="20.85546875" customWidth="1"/>
    <col min="14584" max="14605" width="10" customWidth="1"/>
    <col min="14606" max="14606" width="25.42578125" customWidth="1"/>
    <col min="14607" max="14607" width="57" customWidth="1"/>
    <col min="14609" max="14609" width="11.85546875" customWidth="1"/>
    <col min="14611" max="14614" width="0" hidden="1" customWidth="1"/>
    <col min="14836" max="14836" width="1.5703125" customWidth="1"/>
    <col min="14837" max="14837" width="19.28515625" customWidth="1"/>
    <col min="14838" max="14838" width="20.85546875" customWidth="1"/>
    <col min="14840" max="14861" width="10" customWidth="1"/>
    <col min="14862" max="14862" width="25.42578125" customWidth="1"/>
    <col min="14863" max="14863" width="57" customWidth="1"/>
    <col min="14865" max="14865" width="11.85546875" customWidth="1"/>
    <col min="14867" max="14870" width="0" hidden="1" customWidth="1"/>
    <col min="15092" max="15092" width="1.5703125" customWidth="1"/>
    <col min="15093" max="15093" width="19.28515625" customWidth="1"/>
    <col min="15094" max="15094" width="20.85546875" customWidth="1"/>
    <col min="15096" max="15117" width="10" customWidth="1"/>
    <col min="15118" max="15118" width="25.42578125" customWidth="1"/>
    <col min="15119" max="15119" width="57" customWidth="1"/>
    <col min="15121" max="15121" width="11.85546875" customWidth="1"/>
    <col min="15123" max="15126" width="0" hidden="1" customWidth="1"/>
    <col min="15348" max="15348" width="1.5703125" customWidth="1"/>
    <col min="15349" max="15349" width="19.28515625" customWidth="1"/>
    <col min="15350" max="15350" width="20.85546875" customWidth="1"/>
    <col min="15352" max="15373" width="10" customWidth="1"/>
    <col min="15374" max="15374" width="25.42578125" customWidth="1"/>
    <col min="15375" max="15375" width="57" customWidth="1"/>
    <col min="15377" max="15377" width="11.85546875" customWidth="1"/>
    <col min="15379" max="15382" width="0" hidden="1" customWidth="1"/>
    <col min="15604" max="15604" width="1.5703125" customWidth="1"/>
    <col min="15605" max="15605" width="19.28515625" customWidth="1"/>
    <col min="15606" max="15606" width="20.85546875" customWidth="1"/>
    <col min="15608" max="15629" width="10" customWidth="1"/>
    <col min="15630" max="15630" width="25.42578125" customWidth="1"/>
    <col min="15631" max="15631" width="57" customWidth="1"/>
    <col min="15633" max="15633" width="11.85546875" customWidth="1"/>
    <col min="15635" max="15638" width="0" hidden="1" customWidth="1"/>
    <col min="15860" max="15860" width="1.5703125" customWidth="1"/>
    <col min="15861" max="15861" width="19.28515625" customWidth="1"/>
    <col min="15862" max="15862" width="20.85546875" customWidth="1"/>
    <col min="15864" max="15885" width="10" customWidth="1"/>
    <col min="15886" max="15886" width="25.42578125" customWidth="1"/>
    <col min="15887" max="15887" width="57" customWidth="1"/>
    <col min="15889" max="15889" width="11.85546875" customWidth="1"/>
    <col min="15891" max="15894" width="0" hidden="1" customWidth="1"/>
    <col min="16116" max="16116" width="1.5703125" customWidth="1"/>
    <col min="16117" max="16117" width="19.28515625" customWidth="1"/>
    <col min="16118" max="16118" width="20.85546875" customWidth="1"/>
    <col min="16120" max="16141" width="10" customWidth="1"/>
    <col min="16142" max="16142" width="25.42578125" customWidth="1"/>
    <col min="16143" max="16143" width="57" customWidth="1"/>
    <col min="16145" max="16145" width="11.85546875" customWidth="1"/>
    <col min="16147" max="16150" width="0" hidden="1" customWidth="1"/>
  </cols>
  <sheetData>
    <row r="1" spans="1:21" s="2" customFormat="1" ht="25.5" customHeight="1">
      <c r="A1" s="1" t="s">
        <v>0</v>
      </c>
      <c r="C1" s="3" t="s">
        <v>1</v>
      </c>
      <c r="E1" s="4"/>
      <c r="F1" s="4"/>
      <c r="G1" s="4"/>
      <c r="H1" s="4"/>
      <c r="I1" s="4"/>
      <c r="J1" s="4"/>
      <c r="O1" s="5"/>
      <c r="P1" s="5"/>
      <c r="Q1" s="5"/>
      <c r="R1" s="5"/>
    </row>
    <row r="2" spans="1:21" s="2" customFormat="1" ht="14.25">
      <c r="A2" s="6"/>
      <c r="B2" s="7" t="s">
        <v>2</v>
      </c>
      <c r="C2" s="8" t="s">
        <v>3</v>
      </c>
      <c r="D2" s="9" t="s">
        <v>4</v>
      </c>
      <c r="E2" s="10" t="s">
        <v>5</v>
      </c>
      <c r="F2" s="10"/>
      <c r="G2" s="10"/>
      <c r="H2" s="10"/>
      <c r="I2" s="10"/>
      <c r="J2" s="10"/>
      <c r="K2" s="11" t="s">
        <v>6</v>
      </c>
      <c r="L2" s="11"/>
      <c r="M2" s="7" t="s">
        <v>7</v>
      </c>
      <c r="N2" s="7" t="s">
        <v>8</v>
      </c>
      <c r="O2" s="12" t="s">
        <v>9</v>
      </c>
      <c r="P2" s="13" t="s">
        <v>10</v>
      </c>
      <c r="Q2" s="13"/>
      <c r="R2" s="13"/>
      <c r="S2" s="6"/>
      <c r="T2" s="6"/>
      <c r="U2" s="6"/>
    </row>
    <row r="3" spans="1:21" s="2" customFormat="1" ht="14.25" customHeight="1">
      <c r="A3" s="6"/>
      <c r="B3" s="14"/>
      <c r="C3" s="15"/>
      <c r="D3" s="16"/>
      <c r="E3" s="10" t="s">
        <v>11</v>
      </c>
      <c r="F3" s="10"/>
      <c r="G3" s="10"/>
      <c r="H3" s="10" t="s">
        <v>12</v>
      </c>
      <c r="I3" s="10"/>
      <c r="J3" s="10"/>
      <c r="K3" s="11"/>
      <c r="L3" s="11"/>
      <c r="M3" s="14"/>
      <c r="N3" s="14"/>
      <c r="O3" s="17"/>
      <c r="P3" s="12" t="s">
        <v>13</v>
      </c>
      <c r="Q3" s="18" t="s">
        <v>14</v>
      </c>
      <c r="R3" s="18" t="s">
        <v>15</v>
      </c>
      <c r="S3" s="6"/>
      <c r="T3" s="6"/>
      <c r="U3" s="6"/>
    </row>
    <row r="4" spans="1:21" s="2" customFormat="1" ht="14.25" customHeight="1">
      <c r="A4" s="6"/>
      <c r="B4" s="14"/>
      <c r="C4" s="15"/>
      <c r="D4" s="16"/>
      <c r="E4" s="19" t="s">
        <v>16</v>
      </c>
      <c r="F4" s="20" t="s">
        <v>17</v>
      </c>
      <c r="G4" s="19" t="s">
        <v>18</v>
      </c>
      <c r="H4" s="19" t="s">
        <v>19</v>
      </c>
      <c r="I4" s="20" t="s">
        <v>17</v>
      </c>
      <c r="J4" s="19" t="s">
        <v>20</v>
      </c>
      <c r="K4" s="21" t="s">
        <v>21</v>
      </c>
      <c r="L4" s="21" t="s">
        <v>22</v>
      </c>
      <c r="M4" s="14"/>
      <c r="N4" s="14"/>
      <c r="O4" s="17"/>
      <c r="P4" s="17"/>
      <c r="Q4" s="22"/>
      <c r="R4" s="22"/>
      <c r="S4" s="6"/>
      <c r="T4" s="6"/>
      <c r="U4" s="6"/>
    </row>
    <row r="5" spans="1:21" s="2" customFormat="1" ht="91.5" customHeight="1">
      <c r="A5" s="6"/>
      <c r="B5" s="23"/>
      <c r="C5" s="24"/>
      <c r="D5" s="25"/>
      <c r="E5" s="26"/>
      <c r="F5" s="27"/>
      <c r="G5" s="26"/>
      <c r="H5" s="26"/>
      <c r="I5" s="27"/>
      <c r="J5" s="26"/>
      <c r="K5" s="28" t="s">
        <v>23</v>
      </c>
      <c r="L5" s="28" t="s">
        <v>24</v>
      </c>
      <c r="M5" s="23"/>
      <c r="N5" s="23"/>
      <c r="O5" s="29"/>
      <c r="P5" s="29"/>
      <c r="Q5" s="30"/>
      <c r="R5" s="30"/>
      <c r="S5" s="6"/>
      <c r="T5" s="6"/>
      <c r="U5" s="6"/>
    </row>
    <row r="6" spans="1:21" s="35" customFormat="1" ht="14.25">
      <c r="A6" s="31"/>
      <c r="B6" s="32">
        <v>1</v>
      </c>
      <c r="C6" s="32">
        <v>2</v>
      </c>
      <c r="D6" s="32">
        <v>3</v>
      </c>
      <c r="E6" s="33">
        <v>4</v>
      </c>
      <c r="F6" s="33">
        <v>5</v>
      </c>
      <c r="G6" s="33">
        <v>6</v>
      </c>
      <c r="H6" s="33">
        <v>7</v>
      </c>
      <c r="I6" s="33">
        <v>8</v>
      </c>
      <c r="J6" s="33">
        <v>9</v>
      </c>
      <c r="K6" s="32">
        <v>22</v>
      </c>
      <c r="L6" s="32">
        <v>23</v>
      </c>
      <c r="M6" s="32">
        <v>24</v>
      </c>
      <c r="N6" s="32">
        <v>25</v>
      </c>
      <c r="O6" s="34">
        <v>10</v>
      </c>
      <c r="P6" s="34">
        <v>11</v>
      </c>
      <c r="Q6" s="34">
        <v>12</v>
      </c>
      <c r="R6" s="34">
        <v>13</v>
      </c>
      <c r="S6" s="31"/>
      <c r="T6" s="31"/>
      <c r="U6" s="31"/>
    </row>
    <row r="7" spans="1:21" s="42" customFormat="1" ht="19.5" customHeight="1">
      <c r="A7" s="36"/>
      <c r="B7" s="37" t="s">
        <v>25</v>
      </c>
      <c r="C7" s="38"/>
      <c r="D7" s="39"/>
      <c r="E7" s="40">
        <f>F7+G7</f>
        <v>417957995.52500004</v>
      </c>
      <c r="F7" s="40">
        <f>F8+F22+F42+F64+F77+F85+F113+F123+F128+F140+F146+F193+F221+F247+F259+F283+F313+F349+F360+F373+F394+F412</f>
        <v>336679999.52500004</v>
      </c>
      <c r="G7" s="40">
        <f>G8+G22+G42+G64+G77+G85+G113+G123+G128+G140+G146+G193+G221+G247+G259+G283+G313+G349+G360+G373+G394+G412</f>
        <v>81277995.999999985</v>
      </c>
      <c r="H7" s="40">
        <f>I7+J7</f>
        <v>399438884.39679998</v>
      </c>
      <c r="I7" s="40">
        <f>I8+I22+I42+I64+I77+I85+I113+I123+I128+I140+I146+I193+I221+I247+I259+I283+I313+I349+I360+I373+I394+I412</f>
        <v>331743437.39679998</v>
      </c>
      <c r="J7" s="40">
        <v>67695447</v>
      </c>
      <c r="K7" s="40"/>
      <c r="L7" s="40"/>
      <c r="M7" s="40">
        <f>SUMIF($T9:$T411,1,M9:M411)</f>
        <v>0</v>
      </c>
      <c r="N7" s="40">
        <f>SUMIF($T9:$T411,1,N9:N411)</f>
        <v>0</v>
      </c>
      <c r="O7" s="40"/>
      <c r="P7" s="40"/>
      <c r="Q7" s="40"/>
      <c r="R7" s="40"/>
      <c r="S7" s="41"/>
      <c r="T7" s="41"/>
      <c r="U7" s="41"/>
    </row>
    <row r="8" spans="1:21" s="51" customFormat="1" ht="18" customHeight="1">
      <c r="A8" s="43"/>
      <c r="B8" s="44" t="s">
        <v>26</v>
      </c>
      <c r="C8" s="45"/>
      <c r="D8" s="46"/>
      <c r="E8" s="40">
        <f>F8+G8</f>
        <v>1516816.4569999999</v>
      </c>
      <c r="F8" s="40">
        <f>SUM(F9:F21)</f>
        <v>1515573.4569999999</v>
      </c>
      <c r="G8" s="40">
        <f>SUM(G9:G21)</f>
        <v>1243</v>
      </c>
      <c r="H8" s="40">
        <f>I8+J8</f>
        <v>1819314.5671099999</v>
      </c>
      <c r="I8" s="40">
        <f>SUM(I9:I21)</f>
        <v>1799452.2927899999</v>
      </c>
      <c r="J8" s="40">
        <f>SUM(J9:J21)</f>
        <v>19862.27432</v>
      </c>
      <c r="K8" s="40"/>
      <c r="L8" s="40"/>
      <c r="M8" s="40"/>
      <c r="N8" s="40"/>
      <c r="O8" s="47"/>
      <c r="P8" s="48"/>
      <c r="Q8" s="48"/>
      <c r="R8" s="49"/>
      <c r="S8" s="50"/>
      <c r="T8" s="50"/>
      <c r="U8" s="50"/>
    </row>
    <row r="9" spans="1:21" ht="56.25">
      <c r="A9" s="42"/>
      <c r="B9" s="52" t="s">
        <v>27</v>
      </c>
      <c r="C9" s="53" t="s">
        <v>28</v>
      </c>
      <c r="D9" s="54" t="s">
        <v>29</v>
      </c>
      <c r="E9" s="55">
        <f>F9+G9</f>
        <v>137614</v>
      </c>
      <c r="F9" s="55">
        <f>'[1]do korekt'!F9/1000</f>
        <v>137614</v>
      </c>
      <c r="G9" s="55">
        <f>'[1]do korekt'!J9/1000</f>
        <v>0</v>
      </c>
      <c r="H9" s="56">
        <f t="shared" ref="H9:H72" si="0">I9+J9</f>
        <v>133518.02797</v>
      </c>
      <c r="I9" s="55">
        <f>'[1]do korekt'!R9/1000</f>
        <v>133518.02797</v>
      </c>
      <c r="J9" s="55">
        <f>'[1]do korekt'!V9</f>
        <v>0</v>
      </c>
      <c r="K9" s="57" t="s">
        <v>30</v>
      </c>
      <c r="L9" s="57" t="s">
        <v>31</v>
      </c>
      <c r="M9" s="58" t="s">
        <v>32</v>
      </c>
      <c r="N9" s="58">
        <v>0</v>
      </c>
      <c r="O9" s="59" t="s">
        <v>33</v>
      </c>
      <c r="P9" s="59" t="s">
        <v>34</v>
      </c>
      <c r="Q9" s="60" t="s">
        <v>35</v>
      </c>
      <c r="R9" s="60" t="s">
        <v>36</v>
      </c>
      <c r="S9" s="61">
        <v>1</v>
      </c>
      <c r="T9" s="61">
        <v>0</v>
      </c>
      <c r="U9" s="42"/>
    </row>
    <row r="10" spans="1:21" ht="67.5">
      <c r="A10" s="42"/>
      <c r="B10" s="62" t="s">
        <v>37</v>
      </c>
      <c r="C10" s="53" t="s">
        <v>38</v>
      </c>
      <c r="D10" s="54" t="s">
        <v>39</v>
      </c>
      <c r="E10" s="55">
        <f t="shared" ref="E10:E73" si="1">F10+G10</f>
        <v>446449</v>
      </c>
      <c r="F10" s="55">
        <f>'[1]do korekt'!F10/1000</f>
        <v>446449</v>
      </c>
      <c r="G10" s="55">
        <f>'[1]do korekt'!J10/1000</f>
        <v>0</v>
      </c>
      <c r="H10" s="56">
        <f t="shared" si="0"/>
        <v>419911.11323000002</v>
      </c>
      <c r="I10" s="55">
        <f>'[1]do korekt'!R10/1000</f>
        <v>419911.11323000002</v>
      </c>
      <c r="J10" s="55">
        <f>'[1]do korekt'!V10</f>
        <v>0</v>
      </c>
      <c r="K10" s="57" t="s">
        <v>40</v>
      </c>
      <c r="L10" s="57" t="s">
        <v>31</v>
      </c>
      <c r="M10" s="58" t="s">
        <v>41</v>
      </c>
      <c r="N10" s="58">
        <v>0</v>
      </c>
      <c r="O10" s="59" t="s">
        <v>42</v>
      </c>
      <c r="P10" s="59" t="s">
        <v>43</v>
      </c>
      <c r="Q10" s="60" t="s">
        <v>44</v>
      </c>
      <c r="R10" s="60" t="s">
        <v>45</v>
      </c>
      <c r="S10" s="61">
        <v>2</v>
      </c>
      <c r="T10" s="61">
        <v>0</v>
      </c>
      <c r="U10" s="42"/>
    </row>
    <row r="11" spans="1:21" ht="67.5">
      <c r="A11" s="42"/>
      <c r="B11" s="63"/>
      <c r="C11" s="53" t="s">
        <v>46</v>
      </c>
      <c r="D11" s="54" t="s">
        <v>47</v>
      </c>
      <c r="E11" s="55">
        <f t="shared" si="1"/>
        <v>98175</v>
      </c>
      <c r="F11" s="55">
        <f>'[1]do korekt'!F11/1000</f>
        <v>98175</v>
      </c>
      <c r="G11" s="55">
        <f>'[1]do korekt'!J11/1000</f>
        <v>0</v>
      </c>
      <c r="H11" s="56">
        <f t="shared" si="0"/>
        <v>85260.574890000004</v>
      </c>
      <c r="I11" s="55">
        <f>'[1]do korekt'!R11/1000</f>
        <v>85260.574890000004</v>
      </c>
      <c r="J11" s="55">
        <f>'[1]do korekt'!V11</f>
        <v>0</v>
      </c>
      <c r="K11" s="57" t="s">
        <v>48</v>
      </c>
      <c r="L11" s="57" t="s">
        <v>31</v>
      </c>
      <c r="M11" s="58" t="s">
        <v>49</v>
      </c>
      <c r="N11" s="58">
        <v>0</v>
      </c>
      <c r="O11" s="59" t="s">
        <v>50</v>
      </c>
      <c r="P11" s="59" t="s">
        <v>51</v>
      </c>
      <c r="Q11" s="60" t="s">
        <v>52</v>
      </c>
      <c r="R11" s="60" t="s">
        <v>53</v>
      </c>
      <c r="S11" s="61">
        <v>3</v>
      </c>
      <c r="T11" s="61">
        <v>0</v>
      </c>
      <c r="U11" s="42"/>
    </row>
    <row r="12" spans="1:21" ht="56.25">
      <c r="A12" s="42"/>
      <c r="B12" s="62" t="s">
        <v>54</v>
      </c>
      <c r="C12" s="53" t="s">
        <v>55</v>
      </c>
      <c r="D12" s="54">
        <v>16</v>
      </c>
      <c r="E12" s="55">
        <f t="shared" si="1"/>
        <v>113784</v>
      </c>
      <c r="F12" s="55">
        <f>'[1]do korekt'!F12/1000</f>
        <v>113222</v>
      </c>
      <c r="G12" s="55">
        <f>'[1]do korekt'!J12/1000</f>
        <v>562</v>
      </c>
      <c r="H12" s="56">
        <f t="shared" si="0"/>
        <v>149681.46137</v>
      </c>
      <c r="I12" s="55">
        <f>'[1]do korekt'!R12/1000</f>
        <v>130626.68704999999</v>
      </c>
      <c r="J12" s="55">
        <f>'[1]do korekt'!V12/1000</f>
        <v>19054.77432</v>
      </c>
      <c r="K12" s="57" t="s">
        <v>56</v>
      </c>
      <c r="L12" s="57" t="s">
        <v>57</v>
      </c>
      <c r="M12" s="58" t="s">
        <v>58</v>
      </c>
      <c r="N12" s="58">
        <v>0</v>
      </c>
      <c r="O12" s="59" t="s">
        <v>59</v>
      </c>
      <c r="P12" s="59" t="s">
        <v>60</v>
      </c>
      <c r="Q12" s="60" t="s">
        <v>61</v>
      </c>
      <c r="R12" s="60" t="s">
        <v>62</v>
      </c>
      <c r="S12" s="61">
        <v>16</v>
      </c>
      <c r="T12" s="61">
        <v>0</v>
      </c>
      <c r="U12" s="42"/>
    </row>
    <row r="13" spans="1:21" ht="81" customHeight="1">
      <c r="A13" s="42"/>
      <c r="B13" s="63"/>
      <c r="C13" s="53" t="s">
        <v>63</v>
      </c>
      <c r="D13" s="54" t="s">
        <v>64</v>
      </c>
      <c r="E13" s="55">
        <f t="shared" si="1"/>
        <v>15331</v>
      </c>
      <c r="F13" s="55">
        <f>'[1]do korekt'!F13/1000</f>
        <v>15331</v>
      </c>
      <c r="G13" s="55">
        <f>'[1]do korekt'!J13</f>
        <v>0</v>
      </c>
      <c r="H13" s="56">
        <f t="shared" si="0"/>
        <v>15209.949490000001</v>
      </c>
      <c r="I13" s="55">
        <f>'[1]do korekt'!R13/1000</f>
        <v>15209.949490000001</v>
      </c>
      <c r="J13" s="55">
        <f>'[1]do korekt'!V13</f>
        <v>0</v>
      </c>
      <c r="K13" s="57"/>
      <c r="L13" s="57"/>
      <c r="M13" s="58"/>
      <c r="N13" s="58"/>
      <c r="O13" s="59" t="s">
        <v>59</v>
      </c>
      <c r="P13" s="59" t="s">
        <v>65</v>
      </c>
      <c r="Q13" s="64" t="s">
        <v>66</v>
      </c>
      <c r="R13" s="60" t="s">
        <v>67</v>
      </c>
      <c r="S13" s="61"/>
      <c r="T13" s="61"/>
      <c r="U13" s="42"/>
    </row>
    <row r="14" spans="1:21" ht="45">
      <c r="A14" s="42"/>
      <c r="B14" s="52" t="s">
        <v>68</v>
      </c>
      <c r="C14" s="53" t="s">
        <v>69</v>
      </c>
      <c r="D14" s="54" t="s">
        <v>70</v>
      </c>
      <c r="E14" s="55">
        <f t="shared" si="1"/>
        <v>25740</v>
      </c>
      <c r="F14" s="55">
        <f>'[1]do korekt'!F14/1000</f>
        <v>25740</v>
      </c>
      <c r="G14" s="55">
        <f>'[1]do korekt'!J14/1000</f>
        <v>0</v>
      </c>
      <c r="H14" s="56">
        <f t="shared" si="0"/>
        <v>25125.389019999999</v>
      </c>
      <c r="I14" s="55">
        <f>'[1]do korekt'!R14/1000</f>
        <v>25125.389019999999</v>
      </c>
      <c r="J14" s="55">
        <f>'[1]do korekt'!V14</f>
        <v>0</v>
      </c>
      <c r="K14" s="57" t="s">
        <v>71</v>
      </c>
      <c r="L14" s="57" t="s">
        <v>31</v>
      </c>
      <c r="M14" s="58" t="s">
        <v>72</v>
      </c>
      <c r="N14" s="58">
        <v>0</v>
      </c>
      <c r="O14" s="59" t="s">
        <v>73</v>
      </c>
      <c r="P14" s="59" t="s">
        <v>74</v>
      </c>
      <c r="Q14" s="60" t="s">
        <v>75</v>
      </c>
      <c r="R14" s="60" t="s">
        <v>76</v>
      </c>
      <c r="S14" s="61">
        <v>6</v>
      </c>
      <c r="T14" s="61">
        <v>0</v>
      </c>
      <c r="U14" s="42"/>
    </row>
    <row r="15" spans="1:21" ht="22.5">
      <c r="A15" s="42"/>
      <c r="B15" s="62" t="s">
        <v>77</v>
      </c>
      <c r="C15" s="53" t="s">
        <v>78</v>
      </c>
      <c r="D15" s="54">
        <v>11</v>
      </c>
      <c r="E15" s="55">
        <f t="shared" si="1"/>
        <v>51500</v>
      </c>
      <c r="F15" s="55">
        <f>'[1]do korekt'!F15/1000</f>
        <v>51500</v>
      </c>
      <c r="G15" s="55">
        <f>'[1]do korekt'!J15/1000</f>
        <v>0</v>
      </c>
      <c r="H15" s="56">
        <f t="shared" si="0"/>
        <v>375024.85600999999</v>
      </c>
      <c r="I15" s="55">
        <f>'[1]do korekt'!R15/1000</f>
        <v>375024.85600999999</v>
      </c>
      <c r="J15" s="55">
        <f>'[1]do korekt'!V15</f>
        <v>0</v>
      </c>
      <c r="K15" s="57" t="s">
        <v>79</v>
      </c>
      <c r="L15" s="57" t="s">
        <v>31</v>
      </c>
      <c r="M15" s="58" t="s">
        <v>80</v>
      </c>
      <c r="N15" s="58">
        <v>0</v>
      </c>
      <c r="O15" s="59" t="s">
        <v>81</v>
      </c>
      <c r="P15" s="59" t="s">
        <v>82</v>
      </c>
      <c r="Q15" s="60" t="s">
        <v>83</v>
      </c>
      <c r="R15" s="60">
        <v>18</v>
      </c>
      <c r="S15" s="61">
        <v>11</v>
      </c>
      <c r="T15" s="61">
        <v>0</v>
      </c>
      <c r="U15" s="42"/>
    </row>
    <row r="16" spans="1:21" ht="33.75">
      <c r="A16" s="42"/>
      <c r="B16" s="63"/>
      <c r="C16" s="53" t="s">
        <v>84</v>
      </c>
      <c r="D16" s="54" t="s">
        <v>85</v>
      </c>
      <c r="E16" s="55">
        <f t="shared" si="1"/>
        <v>535.101</v>
      </c>
      <c r="F16" s="55">
        <f>'[1]do korekt'!F16/1000</f>
        <v>535.101</v>
      </c>
      <c r="G16" s="55">
        <f>'[1]do korekt'!J16/1000</f>
        <v>0</v>
      </c>
      <c r="H16" s="56">
        <f t="shared" si="0"/>
        <v>538.8848200000001</v>
      </c>
      <c r="I16" s="55">
        <f>'[1]do korekt'!R16/1000</f>
        <v>538.8848200000001</v>
      </c>
      <c r="J16" s="55">
        <f>'[1]do korekt'!V16/1000</f>
        <v>0</v>
      </c>
      <c r="K16" s="57"/>
      <c r="L16" s="57"/>
      <c r="M16" s="58"/>
      <c r="N16" s="58"/>
      <c r="O16" s="59" t="s">
        <v>86</v>
      </c>
      <c r="P16" s="59" t="s">
        <v>87</v>
      </c>
      <c r="Q16" s="60" t="s">
        <v>88</v>
      </c>
      <c r="R16" s="60" t="s">
        <v>89</v>
      </c>
      <c r="S16" s="61"/>
      <c r="T16" s="61"/>
      <c r="U16" s="42"/>
    </row>
    <row r="17" spans="1:21" ht="33.75">
      <c r="A17" s="42"/>
      <c r="B17" s="52" t="s">
        <v>90</v>
      </c>
      <c r="C17" s="53" t="s">
        <v>91</v>
      </c>
      <c r="D17" s="54">
        <v>49</v>
      </c>
      <c r="E17" s="55">
        <f t="shared" si="1"/>
        <v>29187</v>
      </c>
      <c r="F17" s="55">
        <f>'[1]do korekt'!F28/1000</f>
        <v>28506</v>
      </c>
      <c r="G17" s="55">
        <f>'[1]do korekt'!J28/1000</f>
        <v>681</v>
      </c>
      <c r="H17" s="56">
        <f t="shared" si="0"/>
        <v>28905.498219999998</v>
      </c>
      <c r="I17" s="55">
        <f>'[1]do korekt'!R28/1000</f>
        <v>28097.998219999998</v>
      </c>
      <c r="J17" s="55">
        <f>'[1]do korekt'!V28/1000</f>
        <v>807.5</v>
      </c>
      <c r="K17" s="57" t="s">
        <v>92</v>
      </c>
      <c r="L17" s="57" t="s">
        <v>93</v>
      </c>
      <c r="M17" s="58" t="s">
        <v>94</v>
      </c>
      <c r="N17" s="58">
        <v>0</v>
      </c>
      <c r="O17" s="59" t="s">
        <v>95</v>
      </c>
      <c r="P17" s="59" t="s">
        <v>96</v>
      </c>
      <c r="Q17" s="65">
        <v>75</v>
      </c>
      <c r="R17" s="60" t="s">
        <v>97</v>
      </c>
      <c r="S17" s="61">
        <v>49</v>
      </c>
      <c r="T17" s="61">
        <v>0</v>
      </c>
      <c r="U17" s="42"/>
    </row>
    <row r="18" spans="1:21" ht="45">
      <c r="A18" s="42"/>
      <c r="B18" s="52" t="s">
        <v>98</v>
      </c>
      <c r="C18" s="53" t="s">
        <v>99</v>
      </c>
      <c r="D18" s="54" t="s">
        <v>100</v>
      </c>
      <c r="E18" s="55">
        <f t="shared" si="1"/>
        <v>212114.356</v>
      </c>
      <c r="F18" s="55">
        <f>'[1]do korekt'!F29/1000</f>
        <v>212114.356</v>
      </c>
      <c r="G18" s="55">
        <f>'[1]do korekt'!J29/1000</f>
        <v>0</v>
      </c>
      <c r="H18" s="56">
        <f t="shared" si="0"/>
        <v>198466.43828999999</v>
      </c>
      <c r="I18" s="55">
        <f>'[1]do korekt'!R29/1000</f>
        <v>198466.43828999999</v>
      </c>
      <c r="J18" s="55">
        <f>'[1]do korekt'!V29/1000</f>
        <v>0</v>
      </c>
      <c r="K18" s="57" t="s">
        <v>101</v>
      </c>
      <c r="L18" s="57" t="s">
        <v>31</v>
      </c>
      <c r="M18" s="58" t="s">
        <v>102</v>
      </c>
      <c r="N18" s="58">
        <v>0</v>
      </c>
      <c r="O18" s="59" t="s">
        <v>103</v>
      </c>
      <c r="P18" s="59" t="s">
        <v>104</v>
      </c>
      <c r="Q18" s="60" t="s">
        <v>105</v>
      </c>
      <c r="R18" s="60" t="s">
        <v>106</v>
      </c>
      <c r="S18" s="61">
        <v>7</v>
      </c>
      <c r="T18" s="61">
        <v>0</v>
      </c>
      <c r="U18" s="42"/>
    </row>
    <row r="19" spans="1:21" ht="45">
      <c r="A19" s="42"/>
      <c r="B19" s="52" t="s">
        <v>107</v>
      </c>
      <c r="C19" s="53" t="s">
        <v>108</v>
      </c>
      <c r="D19" s="54" t="s">
        <v>109</v>
      </c>
      <c r="E19" s="55">
        <f t="shared" si="1"/>
        <v>26403</v>
      </c>
      <c r="F19" s="55">
        <f>'[1]do korekt'!F30/1000</f>
        <v>26403</v>
      </c>
      <c r="G19" s="55">
        <f>'[1]do korekt'!J30/1000</f>
        <v>0</v>
      </c>
      <c r="H19" s="56">
        <f t="shared" si="0"/>
        <v>23835.699149999997</v>
      </c>
      <c r="I19" s="55">
        <f>'[1]do korekt'!R30/1000</f>
        <v>23835.699149999997</v>
      </c>
      <c r="J19" s="55">
        <f>'[1]do korekt'!V30/1000</f>
        <v>0</v>
      </c>
      <c r="K19" s="57" t="s">
        <v>110</v>
      </c>
      <c r="L19" s="57" t="s">
        <v>31</v>
      </c>
      <c r="M19" s="58" t="s">
        <v>111</v>
      </c>
      <c r="N19" s="58">
        <v>0</v>
      </c>
      <c r="O19" s="59" t="s">
        <v>112</v>
      </c>
      <c r="P19" s="59" t="s">
        <v>113</v>
      </c>
      <c r="Q19" s="60" t="s">
        <v>114</v>
      </c>
      <c r="R19" s="60" t="s">
        <v>115</v>
      </c>
      <c r="S19" s="61">
        <v>9</v>
      </c>
      <c r="T19" s="61">
        <v>0</v>
      </c>
      <c r="U19" s="42"/>
    </row>
    <row r="20" spans="1:21" ht="45">
      <c r="A20" s="42"/>
      <c r="B20" s="52" t="s">
        <v>116</v>
      </c>
      <c r="C20" s="53" t="s">
        <v>117</v>
      </c>
      <c r="D20" s="54">
        <v>13</v>
      </c>
      <c r="E20" s="55">
        <f t="shared" si="1"/>
        <v>244101</v>
      </c>
      <c r="F20" s="55">
        <f>'[1]do korekt'!F31/1000</f>
        <v>244101</v>
      </c>
      <c r="G20" s="55">
        <f>'[1]do korekt'!J31/1000</f>
        <v>0</v>
      </c>
      <c r="H20" s="56">
        <f t="shared" si="0"/>
        <v>243205.74904</v>
      </c>
      <c r="I20" s="55">
        <f>'[1]do korekt'!R31/1000</f>
        <v>243205.74904</v>
      </c>
      <c r="J20" s="55">
        <f>'[1]do korekt'!V31/1000</f>
        <v>0</v>
      </c>
      <c r="K20" s="57" t="s">
        <v>118</v>
      </c>
      <c r="L20" s="57" t="s">
        <v>31</v>
      </c>
      <c r="M20" s="58" t="s">
        <v>119</v>
      </c>
      <c r="N20" s="58">
        <v>0</v>
      </c>
      <c r="O20" s="59" t="s">
        <v>120</v>
      </c>
      <c r="P20" s="59" t="s">
        <v>121</v>
      </c>
      <c r="Q20" s="60">
        <v>100</v>
      </c>
      <c r="R20" s="60" t="s">
        <v>122</v>
      </c>
      <c r="S20" s="61">
        <v>13</v>
      </c>
      <c r="T20" s="61">
        <v>0</v>
      </c>
      <c r="U20" s="42"/>
    </row>
    <row r="21" spans="1:21" ht="33.75">
      <c r="A21" s="42"/>
      <c r="B21" s="66" t="s">
        <v>123</v>
      </c>
      <c r="C21" s="67" t="s">
        <v>124</v>
      </c>
      <c r="D21" s="68">
        <v>80</v>
      </c>
      <c r="E21" s="55">
        <f t="shared" si="1"/>
        <v>115883</v>
      </c>
      <c r="F21" s="55">
        <f>'[1]do korekt'!F32/1000</f>
        <v>115883</v>
      </c>
      <c r="G21" s="55">
        <f>'[1]do korekt'!J32/1000</f>
        <v>0</v>
      </c>
      <c r="H21" s="56">
        <f t="shared" si="0"/>
        <v>120630.92561000001</v>
      </c>
      <c r="I21" s="55">
        <f>'[1]do korekt'!R32/1000</f>
        <v>120630.92561000001</v>
      </c>
      <c r="J21" s="55">
        <f>'[1]do korekt'!V32/1000</f>
        <v>0</v>
      </c>
      <c r="K21" s="57" t="s">
        <v>125</v>
      </c>
      <c r="L21" s="57" t="s">
        <v>31</v>
      </c>
      <c r="M21" s="58" t="s">
        <v>126</v>
      </c>
      <c r="N21" s="58">
        <v>0</v>
      </c>
      <c r="O21" s="59" t="s">
        <v>127</v>
      </c>
      <c r="P21" s="59" t="s">
        <v>128</v>
      </c>
      <c r="Q21" s="60" t="s">
        <v>129</v>
      </c>
      <c r="R21" s="60" t="s">
        <v>130</v>
      </c>
      <c r="S21" s="61">
        <v>80</v>
      </c>
      <c r="T21" s="61">
        <v>0</v>
      </c>
      <c r="U21" s="42"/>
    </row>
    <row r="22" spans="1:21" s="79" customFormat="1" ht="20.25" customHeight="1">
      <c r="A22" s="51"/>
      <c r="B22" s="69" t="s">
        <v>131</v>
      </c>
      <c r="C22" s="70"/>
      <c r="D22" s="71"/>
      <c r="E22" s="72">
        <f t="shared" si="1"/>
        <v>15272510.927000001</v>
      </c>
      <c r="F22" s="72">
        <f>SUM(F23:F41)</f>
        <v>15053254.927000001</v>
      </c>
      <c r="G22" s="72">
        <f>SUM(G23:G41)</f>
        <v>219256</v>
      </c>
      <c r="H22" s="40">
        <f t="shared" si="0"/>
        <v>16403472.794349998</v>
      </c>
      <c r="I22" s="72">
        <f>SUM(I23:I41)</f>
        <v>15968892.139889998</v>
      </c>
      <c r="J22" s="72">
        <f>SUM(J23:J41)</f>
        <v>434580.65445999999</v>
      </c>
      <c r="K22" s="73"/>
      <c r="L22" s="73"/>
      <c r="M22" s="74"/>
      <c r="N22" s="74"/>
      <c r="O22" s="75"/>
      <c r="P22" s="76"/>
      <c r="Q22" s="76"/>
      <c r="R22" s="77"/>
      <c r="S22" s="78"/>
      <c r="T22" s="78"/>
      <c r="U22" s="51"/>
    </row>
    <row r="23" spans="1:21" ht="22.5">
      <c r="A23" s="42"/>
      <c r="B23" s="66" t="s">
        <v>132</v>
      </c>
      <c r="C23" s="80" t="s">
        <v>133</v>
      </c>
      <c r="D23" s="81">
        <v>42</v>
      </c>
      <c r="E23" s="55">
        <f t="shared" si="1"/>
        <v>8961585.1309999991</v>
      </c>
      <c r="F23" s="55">
        <f>'[1]do korekt'!F34/1000</f>
        <v>8823793.1309999991</v>
      </c>
      <c r="G23" s="55">
        <f>'[1]do korekt'!J34/1000</f>
        <v>137792</v>
      </c>
      <c r="H23" s="56">
        <f t="shared" si="0"/>
        <v>9026812.9342799988</v>
      </c>
      <c r="I23" s="55">
        <f>'[1]do korekt'!R34/1000</f>
        <v>8974442.645229999</v>
      </c>
      <c r="J23" s="55">
        <f>'[1]do korekt'!V34/1000</f>
        <v>52370.289049999999</v>
      </c>
      <c r="K23" s="57" t="s">
        <v>134</v>
      </c>
      <c r="L23" s="57" t="s">
        <v>135</v>
      </c>
      <c r="M23" s="58" t="s">
        <v>136</v>
      </c>
      <c r="N23" s="58">
        <v>0</v>
      </c>
      <c r="O23" s="59" t="s">
        <v>137</v>
      </c>
      <c r="P23" s="59" t="s">
        <v>138</v>
      </c>
      <c r="Q23" s="60">
        <v>228</v>
      </c>
      <c r="R23" s="60" t="s">
        <v>139</v>
      </c>
      <c r="S23" s="61">
        <v>42</v>
      </c>
      <c r="T23" s="61">
        <v>0</v>
      </c>
      <c r="U23" s="42"/>
    </row>
    <row r="24" spans="1:21" ht="22.5">
      <c r="A24" s="42"/>
      <c r="B24" s="82"/>
      <c r="C24" s="53" t="s">
        <v>140</v>
      </c>
      <c r="D24" s="54">
        <v>56</v>
      </c>
      <c r="E24" s="55">
        <f t="shared" si="1"/>
        <v>113878</v>
      </c>
      <c r="F24" s="55">
        <f>'[1]do korekt'!F35/1000</f>
        <v>113878</v>
      </c>
      <c r="G24" s="55">
        <f>'[1]do korekt'!J35/1000</f>
        <v>0</v>
      </c>
      <c r="H24" s="56">
        <f t="shared" si="0"/>
        <v>114391.41609</v>
      </c>
      <c r="I24" s="55">
        <f>'[1]do korekt'!R35/1000</f>
        <v>114391.41609</v>
      </c>
      <c r="J24" s="55">
        <f>'[1]do korekt'!V35/1000</f>
        <v>0</v>
      </c>
      <c r="K24" s="57" t="s">
        <v>141</v>
      </c>
      <c r="L24" s="57" t="s">
        <v>31</v>
      </c>
      <c r="M24" s="58" t="s">
        <v>142</v>
      </c>
      <c r="N24" s="58">
        <v>0</v>
      </c>
      <c r="O24" s="59" t="s">
        <v>143</v>
      </c>
      <c r="P24" s="59" t="s">
        <v>144</v>
      </c>
      <c r="Q24" s="60">
        <v>1</v>
      </c>
      <c r="R24" s="60">
        <v>1</v>
      </c>
      <c r="S24" s="61">
        <v>56</v>
      </c>
      <c r="T24" s="61">
        <v>0</v>
      </c>
      <c r="U24" s="42"/>
    </row>
    <row r="25" spans="1:21" ht="33.75">
      <c r="A25" s="42"/>
      <c r="B25" s="82"/>
      <c r="C25" s="53" t="s">
        <v>145</v>
      </c>
      <c r="D25" s="54">
        <v>57</v>
      </c>
      <c r="E25" s="55">
        <f t="shared" si="1"/>
        <v>520600</v>
      </c>
      <c r="F25" s="55">
        <f>'[1]do korekt'!F36/1000</f>
        <v>520600</v>
      </c>
      <c r="G25" s="55">
        <f>'[1]do korekt'!J36/1000</f>
        <v>0</v>
      </c>
      <c r="H25" s="56">
        <f t="shared" si="0"/>
        <v>517581.12257999997</v>
      </c>
      <c r="I25" s="55">
        <f>'[1]do korekt'!R36/1000</f>
        <v>517581.12257999997</v>
      </c>
      <c r="J25" s="55">
        <f>'[1]do korekt'!V36/1000</f>
        <v>0</v>
      </c>
      <c r="K25" s="57" t="s">
        <v>146</v>
      </c>
      <c r="L25" s="57" t="s">
        <v>31</v>
      </c>
      <c r="M25" s="58" t="s">
        <v>147</v>
      </c>
      <c r="N25" s="58">
        <v>0</v>
      </c>
      <c r="O25" s="59" t="s">
        <v>137</v>
      </c>
      <c r="P25" s="59" t="s">
        <v>148</v>
      </c>
      <c r="Q25" s="60">
        <v>1</v>
      </c>
      <c r="R25" s="60">
        <v>1</v>
      </c>
      <c r="S25" s="61">
        <v>57</v>
      </c>
      <c r="T25" s="61">
        <v>0</v>
      </c>
      <c r="U25" s="42"/>
    </row>
    <row r="26" spans="1:21" ht="22.5">
      <c r="A26" s="42"/>
      <c r="B26" s="83"/>
      <c r="C26" s="53" t="s">
        <v>84</v>
      </c>
      <c r="D26" s="54" t="s">
        <v>85</v>
      </c>
      <c r="E26" s="55">
        <f t="shared" si="1"/>
        <v>1487.5730000000001</v>
      </c>
      <c r="F26" s="55">
        <f>'[1]do korekt'!F37/1000</f>
        <v>1487.5730000000001</v>
      </c>
      <c r="G26" s="55">
        <f>[1]UW!G22/1000</f>
        <v>0</v>
      </c>
      <c r="H26" s="56">
        <f t="shared" si="0"/>
        <v>4516.9665300000006</v>
      </c>
      <c r="I26" s="55">
        <f>'[1]do korekt'!R37/1000</f>
        <v>4516.9665300000006</v>
      </c>
      <c r="J26" s="55">
        <f>'[1]do korekt'!V37/1000</f>
        <v>0</v>
      </c>
      <c r="K26" s="57"/>
      <c r="L26" s="57"/>
      <c r="M26" s="58"/>
      <c r="N26" s="58"/>
      <c r="O26" s="59" t="s">
        <v>137</v>
      </c>
      <c r="P26" s="59" t="s">
        <v>149</v>
      </c>
      <c r="Q26" s="60" t="s">
        <v>150</v>
      </c>
      <c r="R26" s="60" t="s">
        <v>151</v>
      </c>
      <c r="S26" s="61"/>
      <c r="T26" s="61"/>
      <c r="U26" s="42"/>
    </row>
    <row r="27" spans="1:21" ht="33.75">
      <c r="A27" s="42"/>
      <c r="B27" s="62" t="s">
        <v>152</v>
      </c>
      <c r="C27" s="53" t="s">
        <v>153</v>
      </c>
      <c r="D27" s="54">
        <v>29</v>
      </c>
      <c r="E27" s="55">
        <f t="shared" si="1"/>
        <v>35334</v>
      </c>
      <c r="F27" s="55">
        <f>'[1]do korekt'!F54/1000</f>
        <v>35334</v>
      </c>
      <c r="G27" s="55">
        <f>'[1]do korekt'!J54/1000</f>
        <v>0</v>
      </c>
      <c r="H27" s="56">
        <f t="shared" si="0"/>
        <v>33112.698629999999</v>
      </c>
      <c r="I27" s="55">
        <f>'[1]do korekt'!R54/1000</f>
        <v>33112.698629999999</v>
      </c>
      <c r="J27" s="55">
        <f>'[1]do korekt'!V54/1000</f>
        <v>0</v>
      </c>
      <c r="K27" s="57" t="s">
        <v>154</v>
      </c>
      <c r="L27" s="57" t="s">
        <v>31</v>
      </c>
      <c r="M27" s="58" t="s">
        <v>155</v>
      </c>
      <c r="N27" s="58">
        <v>0</v>
      </c>
      <c r="O27" s="59" t="s">
        <v>156</v>
      </c>
      <c r="P27" s="59" t="s">
        <v>157</v>
      </c>
      <c r="Q27" s="60" t="s">
        <v>158</v>
      </c>
      <c r="R27" s="60" t="s">
        <v>159</v>
      </c>
      <c r="S27" s="61">
        <v>29</v>
      </c>
      <c r="T27" s="61">
        <v>0</v>
      </c>
      <c r="U27" s="42"/>
    </row>
    <row r="28" spans="1:21" ht="22.5">
      <c r="A28" s="42"/>
      <c r="B28" s="63"/>
      <c r="C28" s="53" t="s">
        <v>160</v>
      </c>
      <c r="D28" s="54">
        <v>88</v>
      </c>
      <c r="E28" s="55">
        <f t="shared" si="1"/>
        <v>1392180</v>
      </c>
      <c r="F28" s="55">
        <f>'[1]do korekt'!F55/1000</f>
        <v>1391562</v>
      </c>
      <c r="G28" s="55">
        <f>'[1]do korekt'!J55/1000</f>
        <v>618</v>
      </c>
      <c r="H28" s="56">
        <f t="shared" si="0"/>
        <v>1398249.66919</v>
      </c>
      <c r="I28" s="55">
        <f>'[1]do korekt'!R55/1000</f>
        <v>1373789.68417</v>
      </c>
      <c r="J28" s="55">
        <f>'[1]do korekt'!V55/1000</f>
        <v>24459.98502</v>
      </c>
      <c r="K28" s="57" t="s">
        <v>161</v>
      </c>
      <c r="L28" s="57" t="s">
        <v>162</v>
      </c>
      <c r="M28" s="58">
        <v>92520947</v>
      </c>
      <c r="N28" s="58">
        <v>0</v>
      </c>
      <c r="O28" s="59" t="s">
        <v>156</v>
      </c>
      <c r="P28" s="59" t="s">
        <v>163</v>
      </c>
      <c r="Q28" s="60" t="s">
        <v>164</v>
      </c>
      <c r="R28" s="60" t="s">
        <v>165</v>
      </c>
      <c r="S28" s="61">
        <v>88</v>
      </c>
      <c r="T28" s="61">
        <v>0</v>
      </c>
      <c r="U28" s="42"/>
    </row>
    <row r="29" spans="1:21" ht="45">
      <c r="A29" s="42"/>
      <c r="B29" s="62" t="s">
        <v>166</v>
      </c>
      <c r="C29" s="53" t="s">
        <v>124</v>
      </c>
      <c r="D29" s="54">
        <v>17</v>
      </c>
      <c r="E29" s="55">
        <f t="shared" si="1"/>
        <v>1915</v>
      </c>
      <c r="F29" s="55">
        <f>'[1]do korekt'!F56/1000</f>
        <v>1915</v>
      </c>
      <c r="G29" s="55">
        <f>'[1]do korekt'!J56/1000</f>
        <v>0</v>
      </c>
      <c r="H29" s="56">
        <f t="shared" si="0"/>
        <v>1906.9923899999999</v>
      </c>
      <c r="I29" s="55">
        <f>'[1]do korekt'!R56/1000</f>
        <v>1906.9923899999999</v>
      </c>
      <c r="J29" s="55">
        <f>'[1]do korekt'!V56/1000</f>
        <v>0</v>
      </c>
      <c r="K29" s="57" t="s">
        <v>167</v>
      </c>
      <c r="L29" s="57" t="s">
        <v>31</v>
      </c>
      <c r="M29" s="58">
        <v>0</v>
      </c>
      <c r="N29" s="58">
        <v>0</v>
      </c>
      <c r="O29" s="59" t="s">
        <v>168</v>
      </c>
      <c r="P29" s="59" t="s">
        <v>169</v>
      </c>
      <c r="Q29" s="60">
        <v>44</v>
      </c>
      <c r="R29" s="60">
        <v>43</v>
      </c>
      <c r="S29" s="61">
        <v>17</v>
      </c>
      <c r="T29" s="61">
        <v>0</v>
      </c>
      <c r="U29" s="42"/>
    </row>
    <row r="30" spans="1:21" ht="33.75">
      <c r="A30" s="42"/>
      <c r="B30" s="84"/>
      <c r="C30" s="53" t="s">
        <v>170</v>
      </c>
      <c r="D30" s="54">
        <v>24</v>
      </c>
      <c r="E30" s="55">
        <f t="shared" si="1"/>
        <v>20</v>
      </c>
      <c r="F30" s="55">
        <f>'[1]do korekt'!F57/1000</f>
        <v>20</v>
      </c>
      <c r="G30" s="55">
        <f>'[1]do korekt'!J57/1000</f>
        <v>0</v>
      </c>
      <c r="H30" s="56">
        <f t="shared" si="0"/>
        <v>2.5499999999999998</v>
      </c>
      <c r="I30" s="55">
        <f>'[1]do korekt'!R57/1000</f>
        <v>2.5499999999999998</v>
      </c>
      <c r="J30" s="55">
        <f>'[1]do korekt'!V57/1000</f>
        <v>0</v>
      </c>
      <c r="K30" s="57" t="s">
        <v>171</v>
      </c>
      <c r="L30" s="57" t="s">
        <v>31</v>
      </c>
      <c r="M30" s="58">
        <v>0</v>
      </c>
      <c r="N30" s="58">
        <v>0</v>
      </c>
      <c r="O30" s="59" t="s">
        <v>168</v>
      </c>
      <c r="P30" s="59" t="s">
        <v>172</v>
      </c>
      <c r="Q30" s="60">
        <v>3</v>
      </c>
      <c r="R30" s="60">
        <v>0</v>
      </c>
      <c r="S30" s="61">
        <v>24</v>
      </c>
      <c r="T30" s="61">
        <v>0</v>
      </c>
      <c r="U30" s="42"/>
    </row>
    <row r="31" spans="1:21" ht="33.75">
      <c r="A31" s="42"/>
      <c r="B31" s="84"/>
      <c r="C31" s="53" t="s">
        <v>173</v>
      </c>
      <c r="D31" s="54">
        <v>30</v>
      </c>
      <c r="E31" s="55">
        <f t="shared" si="1"/>
        <v>11</v>
      </c>
      <c r="F31" s="55">
        <f>'[1]do korekt'!F58/1000</f>
        <v>11</v>
      </c>
      <c r="G31" s="55">
        <f>'[1]do korekt'!J58/1000</f>
        <v>0</v>
      </c>
      <c r="H31" s="56">
        <f t="shared" si="0"/>
        <v>10.711349999999999</v>
      </c>
      <c r="I31" s="55">
        <f>'[1]do korekt'!R58/1000</f>
        <v>10.711349999999999</v>
      </c>
      <c r="J31" s="55">
        <f>'[1]do korekt'!V58/1000</f>
        <v>0</v>
      </c>
      <c r="K31" s="57" t="s">
        <v>174</v>
      </c>
      <c r="L31" s="57" t="s">
        <v>31</v>
      </c>
      <c r="M31" s="58">
        <v>0</v>
      </c>
      <c r="N31" s="58">
        <v>0</v>
      </c>
      <c r="O31" s="59" t="s">
        <v>168</v>
      </c>
      <c r="P31" s="59" t="s">
        <v>175</v>
      </c>
      <c r="Q31" s="60" t="s">
        <v>176</v>
      </c>
      <c r="R31" s="60" t="s">
        <v>176</v>
      </c>
      <c r="S31" s="61">
        <v>30</v>
      </c>
      <c r="T31" s="61">
        <v>0</v>
      </c>
      <c r="U31" s="42"/>
    </row>
    <row r="32" spans="1:21" ht="45">
      <c r="A32" s="42"/>
      <c r="B32" s="84"/>
      <c r="C32" s="53" t="s">
        <v>133</v>
      </c>
      <c r="D32" s="54">
        <v>42</v>
      </c>
      <c r="E32" s="55">
        <f t="shared" si="1"/>
        <v>257766.99900000001</v>
      </c>
      <c r="F32" s="55">
        <f>'[1]do korekt'!F59/1000</f>
        <v>239525.99900000001</v>
      </c>
      <c r="G32" s="55">
        <f>'[1]do korekt'!J59/1000</f>
        <v>18241</v>
      </c>
      <c r="H32" s="56">
        <f t="shared" si="0"/>
        <v>270192.59038000001</v>
      </c>
      <c r="I32" s="55">
        <f>'[1]do korekt'!R59/1000</f>
        <v>248668.24871000001</v>
      </c>
      <c r="J32" s="55">
        <f>'[1]do korekt'!V59/1000</f>
        <v>21524.341670000002</v>
      </c>
      <c r="K32" s="57" t="s">
        <v>177</v>
      </c>
      <c r="L32" s="57" t="s">
        <v>178</v>
      </c>
      <c r="M32" s="58" t="s">
        <v>179</v>
      </c>
      <c r="N32" s="58">
        <v>0</v>
      </c>
      <c r="O32" s="59" t="s">
        <v>168</v>
      </c>
      <c r="P32" s="59" t="s">
        <v>180</v>
      </c>
      <c r="Q32" s="60" t="s">
        <v>181</v>
      </c>
      <c r="R32" s="60" t="s">
        <v>182</v>
      </c>
      <c r="S32" s="61">
        <v>42</v>
      </c>
      <c r="T32" s="61">
        <v>0</v>
      </c>
      <c r="U32" s="42"/>
    </row>
    <row r="33" spans="1:21" ht="45">
      <c r="A33" s="42"/>
      <c r="B33" s="63"/>
      <c r="C33" s="53" t="s">
        <v>84</v>
      </c>
      <c r="D33" s="54" t="s">
        <v>85</v>
      </c>
      <c r="E33" s="55">
        <f t="shared" si="1"/>
        <v>2268353.1510000001</v>
      </c>
      <c r="F33" s="55">
        <f>'[1]do korekt'!F60/1000</f>
        <v>2216575.1510000001</v>
      </c>
      <c r="G33" s="55">
        <f>'[1]do korekt'!J60/1000</f>
        <v>51778</v>
      </c>
      <c r="H33" s="56">
        <f t="shared" si="0"/>
        <v>2632226.4898699992</v>
      </c>
      <c r="I33" s="55">
        <f>'[1]do korekt'!R60/1000</f>
        <v>2316522.6710299994</v>
      </c>
      <c r="J33" s="55">
        <f>'[1]do korekt'!V60/1000</f>
        <v>315703.81884000002</v>
      </c>
      <c r="K33" s="57"/>
      <c r="L33" s="57"/>
      <c r="M33" s="58"/>
      <c r="N33" s="58"/>
      <c r="O33" s="59" t="s">
        <v>168</v>
      </c>
      <c r="P33" s="59" t="s">
        <v>183</v>
      </c>
      <c r="Q33" s="60" t="s">
        <v>184</v>
      </c>
      <c r="R33" s="60" t="s">
        <v>185</v>
      </c>
      <c r="S33" s="61"/>
      <c r="T33" s="61"/>
      <c r="U33" s="42"/>
    </row>
    <row r="34" spans="1:21" ht="56.25">
      <c r="A34" s="42"/>
      <c r="B34" s="62" t="s">
        <v>186</v>
      </c>
      <c r="C34" s="53" t="s">
        <v>124</v>
      </c>
      <c r="D34" s="54">
        <v>17</v>
      </c>
      <c r="E34" s="55">
        <f t="shared" si="1"/>
        <v>7060</v>
      </c>
      <c r="F34" s="55">
        <f>'[1]do korekt'!F77/1000</f>
        <v>7060</v>
      </c>
      <c r="G34" s="55">
        <f>'[1]do korekt'!J77/1000</f>
        <v>0</v>
      </c>
      <c r="H34" s="56">
        <f t="shared" si="0"/>
        <v>3079.9000799999999</v>
      </c>
      <c r="I34" s="55">
        <f>'[1]do korekt'!R77/1000</f>
        <v>3079.9000799999999</v>
      </c>
      <c r="J34" s="55">
        <f>'[1]do korekt'!V77/1000</f>
        <v>0</v>
      </c>
      <c r="K34" s="57" t="s">
        <v>187</v>
      </c>
      <c r="L34" s="57" t="s">
        <v>31</v>
      </c>
      <c r="M34" s="58" t="s">
        <v>188</v>
      </c>
      <c r="N34" s="58">
        <v>0</v>
      </c>
      <c r="O34" s="59" t="s">
        <v>189</v>
      </c>
      <c r="P34" s="59" t="s">
        <v>190</v>
      </c>
      <c r="Q34" s="60" t="s">
        <v>191</v>
      </c>
      <c r="R34" s="60" t="s">
        <v>192</v>
      </c>
      <c r="S34" s="61">
        <v>17</v>
      </c>
      <c r="T34" s="61">
        <v>0</v>
      </c>
      <c r="U34" s="42"/>
    </row>
    <row r="35" spans="1:21" ht="45">
      <c r="A35" s="42"/>
      <c r="B35" s="84"/>
      <c r="C35" s="53" t="s">
        <v>170</v>
      </c>
      <c r="D35" s="54">
        <v>24</v>
      </c>
      <c r="E35" s="55">
        <f t="shared" si="1"/>
        <v>190</v>
      </c>
      <c r="F35" s="55">
        <f>'[1]do korekt'!F78/1000</f>
        <v>190</v>
      </c>
      <c r="G35" s="55">
        <f>'[1]do korekt'!J78/1000</f>
        <v>0</v>
      </c>
      <c r="H35" s="56">
        <f t="shared" si="0"/>
        <v>46.479059999999997</v>
      </c>
      <c r="I35" s="55">
        <f>'[1]do korekt'!R78/1000</f>
        <v>46.479059999999997</v>
      </c>
      <c r="J35" s="55">
        <f>'[1]do korekt'!V78/1000</f>
        <v>0</v>
      </c>
      <c r="K35" s="57" t="s">
        <v>193</v>
      </c>
      <c r="L35" s="57" t="s">
        <v>31</v>
      </c>
      <c r="M35" s="58">
        <v>0</v>
      </c>
      <c r="N35" s="58">
        <v>0</v>
      </c>
      <c r="O35" s="59" t="s">
        <v>194</v>
      </c>
      <c r="P35" s="59" t="s">
        <v>195</v>
      </c>
      <c r="Q35" s="60" t="s">
        <v>196</v>
      </c>
      <c r="R35" s="60" t="s">
        <v>197</v>
      </c>
      <c r="S35" s="61">
        <v>24</v>
      </c>
      <c r="T35" s="61">
        <v>0</v>
      </c>
      <c r="U35" s="42"/>
    </row>
    <row r="36" spans="1:21" ht="45">
      <c r="A36" s="42"/>
      <c r="B36" s="84"/>
      <c r="C36" s="53" t="s">
        <v>173</v>
      </c>
      <c r="D36" s="54">
        <v>30</v>
      </c>
      <c r="E36" s="55">
        <f t="shared" si="1"/>
        <v>5</v>
      </c>
      <c r="F36" s="55">
        <f>'[1]do korekt'!F79/1000</f>
        <v>5</v>
      </c>
      <c r="G36" s="55">
        <f>'[1]do korekt'!J79/1000</f>
        <v>0</v>
      </c>
      <c r="H36" s="56">
        <f t="shared" si="0"/>
        <v>5</v>
      </c>
      <c r="I36" s="55">
        <f>'[1]do korekt'!R79/1000</f>
        <v>5</v>
      </c>
      <c r="J36" s="55">
        <f>'[1]do korekt'!V79/1000</f>
        <v>0</v>
      </c>
      <c r="K36" s="57" t="s">
        <v>198</v>
      </c>
      <c r="L36" s="57" t="s">
        <v>31</v>
      </c>
      <c r="M36" s="58">
        <v>0</v>
      </c>
      <c r="N36" s="58">
        <v>0</v>
      </c>
      <c r="O36" s="59" t="s">
        <v>199</v>
      </c>
      <c r="P36" s="59" t="s">
        <v>200</v>
      </c>
      <c r="Q36" s="60" t="s">
        <v>176</v>
      </c>
      <c r="R36" s="60" t="s">
        <v>176</v>
      </c>
      <c r="S36" s="61">
        <v>30</v>
      </c>
      <c r="T36" s="61">
        <v>0</v>
      </c>
      <c r="U36" s="42"/>
    </row>
    <row r="37" spans="1:21" ht="33.75">
      <c r="A37" s="42"/>
      <c r="B37" s="84"/>
      <c r="C37" s="53" t="s">
        <v>133</v>
      </c>
      <c r="D37" s="54">
        <v>42</v>
      </c>
      <c r="E37" s="55">
        <f t="shared" si="1"/>
        <v>109875.95699999999</v>
      </c>
      <c r="F37" s="55">
        <f>'[1]do korekt'!F80/1000</f>
        <v>108958.95699999999</v>
      </c>
      <c r="G37" s="55">
        <f>'[1]do korekt'!J80/1000</f>
        <v>917</v>
      </c>
      <c r="H37" s="56">
        <f t="shared" si="0"/>
        <v>128323.33843</v>
      </c>
      <c r="I37" s="55">
        <f>'[1]do korekt'!R80/1000</f>
        <v>127925.34593000001</v>
      </c>
      <c r="J37" s="55">
        <f>'[1]do korekt'!V80/1000</f>
        <v>397.99250000000001</v>
      </c>
      <c r="K37" s="57" t="s">
        <v>201</v>
      </c>
      <c r="L37" s="57" t="s">
        <v>202</v>
      </c>
      <c r="M37" s="58" t="s">
        <v>203</v>
      </c>
      <c r="N37" s="58">
        <v>0</v>
      </c>
      <c r="O37" s="59" t="s">
        <v>199</v>
      </c>
      <c r="P37" s="59" t="s">
        <v>204</v>
      </c>
      <c r="Q37" s="60" t="s">
        <v>205</v>
      </c>
      <c r="R37" s="60">
        <v>46</v>
      </c>
      <c r="S37" s="61">
        <v>42</v>
      </c>
      <c r="T37" s="61">
        <v>0</v>
      </c>
      <c r="U37" s="42"/>
    </row>
    <row r="38" spans="1:21" ht="45">
      <c r="A38" s="42"/>
      <c r="B38" s="63"/>
      <c r="C38" s="53" t="s">
        <v>84</v>
      </c>
      <c r="D38" s="85">
        <v>85</v>
      </c>
      <c r="E38" s="55">
        <f t="shared" si="1"/>
        <v>67576.682000000001</v>
      </c>
      <c r="F38" s="55">
        <f>'[1]do korekt'!F81/1000</f>
        <v>67576.682000000001</v>
      </c>
      <c r="G38" s="55">
        <f>'[1]do korekt'!J81/1000</f>
        <v>0</v>
      </c>
      <c r="H38" s="56">
        <f t="shared" si="0"/>
        <v>608384.35795000009</v>
      </c>
      <c r="I38" s="55">
        <f>'[1]do korekt'!R81/1000</f>
        <v>608384.35795000009</v>
      </c>
      <c r="J38" s="55">
        <f>'[1]do korekt'!V81/1000</f>
        <v>0</v>
      </c>
      <c r="K38" s="57"/>
      <c r="L38" s="57"/>
      <c r="M38" s="58"/>
      <c r="N38" s="58"/>
      <c r="O38" s="59" t="s">
        <v>206</v>
      </c>
      <c r="P38" s="59" t="s">
        <v>207</v>
      </c>
      <c r="Q38" s="60" t="s">
        <v>208</v>
      </c>
      <c r="R38" s="60" t="s">
        <v>208</v>
      </c>
      <c r="S38" s="61"/>
      <c r="T38" s="61"/>
      <c r="U38" s="42"/>
    </row>
    <row r="39" spans="1:21" ht="33.75">
      <c r="A39" s="42"/>
      <c r="B39" s="62" t="s">
        <v>209</v>
      </c>
      <c r="C39" s="53" t="s">
        <v>55</v>
      </c>
      <c r="D39" s="54">
        <v>16</v>
      </c>
      <c r="E39" s="55">
        <f t="shared" si="1"/>
        <v>2868</v>
      </c>
      <c r="F39" s="55">
        <f>'[1]do korekt'!F98/1000</f>
        <v>2868</v>
      </c>
      <c r="G39" s="55">
        <f>'[1]do korekt'!J98/1000</f>
        <v>0</v>
      </c>
      <c r="H39" s="56">
        <f t="shared" si="0"/>
        <v>2687.19805</v>
      </c>
      <c r="I39" s="55">
        <f>'[1]do korekt'!R98/1000</f>
        <v>2687.19805</v>
      </c>
      <c r="J39" s="55">
        <f>'[1]do korekt'!V98/1000</f>
        <v>0</v>
      </c>
      <c r="K39" s="57" t="s">
        <v>210</v>
      </c>
      <c r="L39" s="57" t="s">
        <v>31</v>
      </c>
      <c r="M39" s="58" t="s">
        <v>211</v>
      </c>
      <c r="N39" s="58">
        <v>0</v>
      </c>
      <c r="O39" s="59" t="s">
        <v>212</v>
      </c>
      <c r="P39" s="59" t="s">
        <v>213</v>
      </c>
      <c r="Q39" s="60" t="s">
        <v>214</v>
      </c>
      <c r="R39" s="60" t="s">
        <v>215</v>
      </c>
      <c r="S39" s="61">
        <v>16</v>
      </c>
      <c r="T39" s="61">
        <v>0</v>
      </c>
      <c r="U39" s="42"/>
    </row>
    <row r="40" spans="1:21" ht="33.75">
      <c r="A40" s="42"/>
      <c r="B40" s="84"/>
      <c r="C40" s="53" t="s">
        <v>133</v>
      </c>
      <c r="D40" s="54">
        <v>42</v>
      </c>
      <c r="E40" s="55">
        <f t="shared" si="1"/>
        <v>1396467.4</v>
      </c>
      <c r="F40" s="55">
        <f>'[1]do korekt'!F99/1000</f>
        <v>1391968.4</v>
      </c>
      <c r="G40" s="55">
        <f>'[1]do korekt'!J99/1000</f>
        <v>4499</v>
      </c>
      <c r="H40" s="56">
        <f t="shared" si="0"/>
        <v>1477922.3312799998</v>
      </c>
      <c r="I40" s="55">
        <f>'[1]do korekt'!R99/1000</f>
        <v>1472065.5300999999</v>
      </c>
      <c r="J40" s="55">
        <f>'[1]do korekt'!V99/1000</f>
        <v>5856.8011799999995</v>
      </c>
      <c r="K40" s="57" t="s">
        <v>216</v>
      </c>
      <c r="L40" s="57" t="s">
        <v>217</v>
      </c>
      <c r="M40" s="58" t="s">
        <v>218</v>
      </c>
      <c r="N40" s="58">
        <v>0</v>
      </c>
      <c r="O40" s="59" t="s">
        <v>212</v>
      </c>
      <c r="P40" s="59" t="s">
        <v>219</v>
      </c>
      <c r="Q40" s="60">
        <v>86</v>
      </c>
      <c r="R40" s="60" t="s">
        <v>220</v>
      </c>
      <c r="S40" s="61">
        <v>42</v>
      </c>
      <c r="T40" s="61">
        <v>0</v>
      </c>
      <c r="U40" s="42"/>
    </row>
    <row r="41" spans="1:21" ht="33.75">
      <c r="A41" s="42"/>
      <c r="B41" s="63"/>
      <c r="C41" s="53" t="s">
        <v>84</v>
      </c>
      <c r="D41" s="85">
        <v>85</v>
      </c>
      <c r="E41" s="55">
        <f t="shared" si="1"/>
        <v>135337.03399999999</v>
      </c>
      <c r="F41" s="55">
        <f>'[1]do korekt'!F100/1000</f>
        <v>129926.034</v>
      </c>
      <c r="G41" s="55">
        <f>'[1]do korekt'!J100/1000</f>
        <v>5411</v>
      </c>
      <c r="H41" s="56">
        <f t="shared" si="0"/>
        <v>184020.04820999995</v>
      </c>
      <c r="I41" s="55">
        <f>'[1]do korekt'!R100/1000</f>
        <v>169752.62200999996</v>
      </c>
      <c r="J41" s="55">
        <f>'[1]do korekt'!V100/1000</f>
        <v>14267.4262</v>
      </c>
      <c r="K41" s="57"/>
      <c r="L41" s="57"/>
      <c r="M41" s="58"/>
      <c r="N41" s="58"/>
      <c r="O41" s="59" t="s">
        <v>221</v>
      </c>
      <c r="P41" s="59" t="s">
        <v>222</v>
      </c>
      <c r="Q41" s="60" t="s">
        <v>223</v>
      </c>
      <c r="R41" s="60" t="s">
        <v>224</v>
      </c>
      <c r="S41" s="61"/>
      <c r="T41" s="61"/>
      <c r="U41" s="42"/>
    </row>
    <row r="42" spans="1:21" s="79" customFormat="1" ht="21.75" customHeight="1">
      <c r="A42" s="51"/>
      <c r="B42" s="86" t="s">
        <v>225</v>
      </c>
      <c r="C42" s="87"/>
      <c r="D42" s="88"/>
      <c r="E42" s="72">
        <f t="shared" si="1"/>
        <v>57548967.788000003</v>
      </c>
      <c r="F42" s="72">
        <f>SUM(F43:F63)</f>
        <v>56787714.788000003</v>
      </c>
      <c r="G42" s="72">
        <f>SUM(G43:G63)</f>
        <v>761253</v>
      </c>
      <c r="H42" s="40">
        <f t="shared" si="0"/>
        <v>61275715.714849994</v>
      </c>
      <c r="I42" s="72">
        <f>SUM(I43:I63)</f>
        <v>60159172.093009993</v>
      </c>
      <c r="J42" s="72">
        <f>SUM(J43:J63)</f>
        <v>1116543.6218399999</v>
      </c>
      <c r="K42" s="73"/>
      <c r="L42" s="73"/>
      <c r="M42" s="74"/>
      <c r="N42" s="74"/>
      <c r="O42" s="75"/>
      <c r="P42" s="76"/>
      <c r="Q42" s="76"/>
      <c r="R42" s="77"/>
      <c r="S42" s="78"/>
      <c r="T42" s="78"/>
      <c r="U42" s="51"/>
    </row>
    <row r="43" spans="1:21" ht="45">
      <c r="A43" s="42"/>
      <c r="B43" s="66" t="s">
        <v>226</v>
      </c>
      <c r="C43" s="53" t="s">
        <v>170</v>
      </c>
      <c r="D43" s="54">
        <v>24</v>
      </c>
      <c r="E43" s="55">
        <f t="shared" si="1"/>
        <v>850139</v>
      </c>
      <c r="F43" s="55">
        <f>'[1]do korekt'!F118/1000</f>
        <v>849728</v>
      </c>
      <c r="G43" s="55">
        <f>'[1]do korekt'!J118/1000</f>
        <v>411</v>
      </c>
      <c r="H43" s="56">
        <f t="shared" si="0"/>
        <v>856938.24223999993</v>
      </c>
      <c r="I43" s="55">
        <f>'[1]do korekt'!R118/1000</f>
        <v>856456.93102999998</v>
      </c>
      <c r="J43" s="55">
        <f>'[1]do korekt'!V118/1000</f>
        <v>481.31121000000002</v>
      </c>
      <c r="K43" s="57" t="s">
        <v>227</v>
      </c>
      <c r="L43" s="57" t="s">
        <v>228</v>
      </c>
      <c r="M43" s="58" t="s">
        <v>229</v>
      </c>
      <c r="N43" s="58">
        <v>0</v>
      </c>
      <c r="O43" s="59" t="s">
        <v>230</v>
      </c>
      <c r="P43" s="59" t="s">
        <v>231</v>
      </c>
      <c r="Q43" s="60" t="s">
        <v>232</v>
      </c>
      <c r="R43" s="60" t="s">
        <v>233</v>
      </c>
      <c r="S43" s="61">
        <v>24</v>
      </c>
      <c r="T43" s="61">
        <v>0</v>
      </c>
      <c r="U43" s="42"/>
    </row>
    <row r="44" spans="1:21" ht="56.25">
      <c r="A44" s="42"/>
      <c r="B44" s="89"/>
      <c r="C44" s="53" t="s">
        <v>173</v>
      </c>
      <c r="D44" s="54">
        <v>30</v>
      </c>
      <c r="E44" s="55">
        <f t="shared" si="1"/>
        <v>552002</v>
      </c>
      <c r="F44" s="55">
        <f>'[1]do korekt'!F119/1000</f>
        <v>368823</v>
      </c>
      <c r="G44" s="55">
        <f>'[1]do korekt'!J119/1000</f>
        <v>183179</v>
      </c>
      <c r="H44" s="56">
        <f t="shared" si="0"/>
        <v>615540.58053000004</v>
      </c>
      <c r="I44" s="55">
        <f>'[1]do korekt'!R119/1000</f>
        <v>406086.63722000003</v>
      </c>
      <c r="J44" s="55">
        <f>'[1]do korekt'!V119/1000</f>
        <v>209453.94331</v>
      </c>
      <c r="K44" s="57" t="s">
        <v>234</v>
      </c>
      <c r="L44" s="57" t="s">
        <v>235</v>
      </c>
      <c r="M44" s="58" t="s">
        <v>236</v>
      </c>
      <c r="N44" s="58">
        <v>0</v>
      </c>
      <c r="O44" s="59" t="s">
        <v>237</v>
      </c>
      <c r="P44" s="59" t="s">
        <v>238</v>
      </c>
      <c r="Q44" s="60" t="s">
        <v>239</v>
      </c>
      <c r="R44" s="60" t="s">
        <v>240</v>
      </c>
      <c r="S44" s="61">
        <v>30</v>
      </c>
      <c r="T44" s="61">
        <v>0</v>
      </c>
      <c r="U44" s="42"/>
    </row>
    <row r="45" spans="1:21" ht="22.5">
      <c r="A45" s="42"/>
      <c r="B45" s="89"/>
      <c r="C45" s="53" t="s">
        <v>241</v>
      </c>
      <c r="D45" s="54">
        <v>31</v>
      </c>
      <c r="E45" s="55">
        <f t="shared" si="1"/>
        <v>188410</v>
      </c>
      <c r="F45" s="55">
        <f>'[1]do korekt'!F120/1000</f>
        <v>173211</v>
      </c>
      <c r="G45" s="55">
        <f>'[1]do korekt'!J120/1000</f>
        <v>15199</v>
      </c>
      <c r="H45" s="56">
        <f t="shared" si="0"/>
        <v>255183.94429000001</v>
      </c>
      <c r="I45" s="55">
        <f>'[1]do korekt'!R120/1000</f>
        <v>173590.14538999999</v>
      </c>
      <c r="J45" s="55">
        <f>'[1]do korekt'!V120/1000</f>
        <v>81593.798900000009</v>
      </c>
      <c r="K45" s="57" t="s">
        <v>242</v>
      </c>
      <c r="L45" s="57" t="s">
        <v>243</v>
      </c>
      <c r="M45" s="58" t="s">
        <v>244</v>
      </c>
      <c r="N45" s="58">
        <v>0</v>
      </c>
      <c r="O45" s="59" t="s">
        <v>230</v>
      </c>
      <c r="P45" s="59" t="s">
        <v>245</v>
      </c>
      <c r="Q45" s="60" t="s">
        <v>246</v>
      </c>
      <c r="R45" s="60" t="s">
        <v>247</v>
      </c>
      <c r="S45" s="61">
        <v>31</v>
      </c>
      <c r="T45" s="61">
        <v>0</v>
      </c>
      <c r="U45" s="42"/>
    </row>
    <row r="46" spans="1:21" ht="67.5">
      <c r="A46" s="42"/>
      <c r="B46" s="90"/>
      <c r="C46" s="53" t="s">
        <v>248</v>
      </c>
      <c r="D46" s="54">
        <v>32</v>
      </c>
      <c r="E46" s="55">
        <f t="shared" si="1"/>
        <v>193815</v>
      </c>
      <c r="F46" s="55">
        <f>'[1]do korekt'!F121/1000</f>
        <v>184664</v>
      </c>
      <c r="G46" s="55">
        <f>'[1]do korekt'!J121/1000</f>
        <v>9151</v>
      </c>
      <c r="H46" s="56">
        <f t="shared" si="0"/>
        <v>191375.27866000001</v>
      </c>
      <c r="I46" s="55">
        <f>'[1]do korekt'!R121/1000</f>
        <v>189425.17358</v>
      </c>
      <c r="J46" s="55">
        <f>'[1]do korekt'!V121/1000</f>
        <v>1950.10508</v>
      </c>
      <c r="K46" s="57" t="s">
        <v>249</v>
      </c>
      <c r="L46" s="57" t="s">
        <v>250</v>
      </c>
      <c r="M46" s="58" t="s">
        <v>251</v>
      </c>
      <c r="N46" s="58">
        <v>0</v>
      </c>
      <c r="O46" s="59" t="s">
        <v>230</v>
      </c>
      <c r="P46" s="59" t="s">
        <v>252</v>
      </c>
      <c r="Q46" s="60">
        <v>100</v>
      </c>
      <c r="R46" s="60" t="s">
        <v>253</v>
      </c>
      <c r="S46" s="61">
        <v>32</v>
      </c>
      <c r="T46" s="61">
        <v>0</v>
      </c>
      <c r="U46" s="42"/>
    </row>
    <row r="47" spans="1:21" ht="45">
      <c r="A47" s="42"/>
      <c r="B47" s="91"/>
      <c r="C47" s="92" t="s">
        <v>248</v>
      </c>
      <c r="D47" s="54">
        <v>33</v>
      </c>
      <c r="E47" s="55">
        <f t="shared" si="1"/>
        <v>44</v>
      </c>
      <c r="F47" s="55">
        <f>'[1]do korekt'!F122/1000</f>
        <v>44</v>
      </c>
      <c r="G47" s="55">
        <f>'[1]do korekt'!J122/1000</f>
        <v>0</v>
      </c>
      <c r="H47" s="56">
        <f t="shared" si="0"/>
        <v>30</v>
      </c>
      <c r="I47" s="55">
        <f>'[1]do korekt'!R122/1000</f>
        <v>30</v>
      </c>
      <c r="J47" s="55">
        <f>'[1]do korekt'!V122/1000</f>
        <v>0</v>
      </c>
      <c r="K47" s="57" t="s">
        <v>198</v>
      </c>
      <c r="L47" s="57" t="s">
        <v>31</v>
      </c>
      <c r="M47" s="58">
        <v>0</v>
      </c>
      <c r="N47" s="58">
        <v>0</v>
      </c>
      <c r="O47" s="59" t="s">
        <v>230</v>
      </c>
      <c r="P47" s="59" t="s">
        <v>254</v>
      </c>
      <c r="Q47" s="60">
        <v>85</v>
      </c>
      <c r="R47" s="60">
        <v>101</v>
      </c>
      <c r="S47" s="61">
        <v>33</v>
      </c>
      <c r="T47" s="61">
        <v>0</v>
      </c>
      <c r="U47" s="42"/>
    </row>
    <row r="48" spans="1:21" ht="33.75">
      <c r="A48" s="42"/>
      <c r="B48" s="89"/>
      <c r="C48" s="92" t="s">
        <v>255</v>
      </c>
      <c r="D48" s="54">
        <v>34</v>
      </c>
      <c r="E48" s="55">
        <f t="shared" si="1"/>
        <v>300</v>
      </c>
      <c r="F48" s="55">
        <f>'[1]do korekt'!F123/1000</f>
        <v>300</v>
      </c>
      <c r="G48" s="55">
        <f>'[1]do korekt'!J123/1000</f>
        <v>0</v>
      </c>
      <c r="H48" s="56">
        <f t="shared" si="0"/>
        <v>1154.75503</v>
      </c>
      <c r="I48" s="55">
        <f>'[1]do korekt'!R123/1000</f>
        <v>624.03971999999999</v>
      </c>
      <c r="J48" s="55">
        <f>'[1]do korekt'!V123/1000</f>
        <v>530.71531000000004</v>
      </c>
      <c r="K48" s="57" t="s">
        <v>256</v>
      </c>
      <c r="L48" s="57" t="s">
        <v>257</v>
      </c>
      <c r="M48" s="58">
        <v>0</v>
      </c>
      <c r="N48" s="58">
        <v>0</v>
      </c>
      <c r="O48" s="59" t="s">
        <v>230</v>
      </c>
      <c r="P48" s="59" t="s">
        <v>258</v>
      </c>
      <c r="Q48" s="60" t="s">
        <v>259</v>
      </c>
      <c r="R48" s="60" t="s">
        <v>260</v>
      </c>
      <c r="S48" s="61">
        <v>34</v>
      </c>
      <c r="T48" s="61">
        <v>0</v>
      </c>
      <c r="U48" s="42"/>
    </row>
    <row r="49" spans="1:21" ht="45">
      <c r="A49" s="42"/>
      <c r="B49" s="89"/>
      <c r="C49" s="92" t="s">
        <v>261</v>
      </c>
      <c r="D49" s="54">
        <v>37</v>
      </c>
      <c r="E49" s="55">
        <f t="shared" si="1"/>
        <v>45712</v>
      </c>
      <c r="F49" s="55">
        <f>'[1]do korekt'!F124/1000</f>
        <v>45712</v>
      </c>
      <c r="G49" s="55">
        <f>'[1]do korekt'!J124/1000</f>
        <v>0</v>
      </c>
      <c r="H49" s="56">
        <f t="shared" si="0"/>
        <v>45712</v>
      </c>
      <c r="I49" s="55">
        <f>'[1]do korekt'!R124/1000</f>
        <v>45712</v>
      </c>
      <c r="J49" s="55">
        <f>'[1]do korekt'!V124/1000</f>
        <v>0</v>
      </c>
      <c r="K49" s="57" t="s">
        <v>198</v>
      </c>
      <c r="L49" s="57" t="s">
        <v>31</v>
      </c>
      <c r="M49" s="58">
        <v>0</v>
      </c>
      <c r="N49" s="58">
        <v>0</v>
      </c>
      <c r="O49" s="59" t="s">
        <v>230</v>
      </c>
      <c r="P49" s="59" t="s">
        <v>262</v>
      </c>
      <c r="Q49" s="60" t="s">
        <v>263</v>
      </c>
      <c r="R49" s="60" t="s">
        <v>264</v>
      </c>
      <c r="S49" s="61">
        <v>37</v>
      </c>
      <c r="T49" s="61">
        <v>0</v>
      </c>
      <c r="U49" s="42"/>
    </row>
    <row r="50" spans="1:21" ht="33.75">
      <c r="A50" s="42"/>
      <c r="B50" s="89"/>
      <c r="C50" s="92" t="s">
        <v>265</v>
      </c>
      <c r="D50" s="54">
        <v>41</v>
      </c>
      <c r="E50" s="55">
        <f t="shared" si="1"/>
        <v>47905</v>
      </c>
      <c r="F50" s="55">
        <f>'[1]do korekt'!F125/1000</f>
        <v>47729</v>
      </c>
      <c r="G50" s="55">
        <f>'[1]do korekt'!J125/1000</f>
        <v>176</v>
      </c>
      <c r="H50" s="56">
        <f t="shared" si="0"/>
        <v>49077.883130000002</v>
      </c>
      <c r="I50" s="55">
        <f>'[1]do korekt'!R125/1000</f>
        <v>48410.358070000002</v>
      </c>
      <c r="J50" s="55">
        <f>'[1]do korekt'!V125/1000</f>
        <v>667.52506000000005</v>
      </c>
      <c r="K50" s="57" t="s">
        <v>266</v>
      </c>
      <c r="L50" s="57" t="s">
        <v>198</v>
      </c>
      <c r="M50" s="58">
        <v>2753351</v>
      </c>
      <c r="N50" s="58">
        <v>0</v>
      </c>
      <c r="O50" s="59" t="s">
        <v>230</v>
      </c>
      <c r="P50" s="59" t="s">
        <v>267</v>
      </c>
      <c r="Q50" s="60" t="s">
        <v>268</v>
      </c>
      <c r="R50" s="60" t="s">
        <v>269</v>
      </c>
      <c r="S50" s="61">
        <v>41</v>
      </c>
      <c r="T50" s="61">
        <v>0</v>
      </c>
      <c r="U50" s="42"/>
    </row>
    <row r="51" spans="1:21" ht="22.5">
      <c r="A51" s="42"/>
      <c r="B51" s="89"/>
      <c r="C51" s="92" t="s">
        <v>270</v>
      </c>
      <c r="D51" s="54">
        <v>45</v>
      </c>
      <c r="E51" s="55">
        <f t="shared" si="1"/>
        <v>300</v>
      </c>
      <c r="F51" s="55">
        <f>'[1]do korekt'!F126/1000</f>
        <v>300</v>
      </c>
      <c r="G51" s="55">
        <f>'[1]do korekt'!J126/1000</f>
        <v>0</v>
      </c>
      <c r="H51" s="56">
        <f t="shared" si="0"/>
        <v>296.63650000000001</v>
      </c>
      <c r="I51" s="55">
        <f>'[1]do korekt'!R126/1000</f>
        <v>296.63650000000001</v>
      </c>
      <c r="J51" s="55">
        <f>'[1]do korekt'!V126/1000</f>
        <v>0</v>
      </c>
      <c r="K51" s="57" t="s">
        <v>249</v>
      </c>
      <c r="L51" s="57" t="s">
        <v>31</v>
      </c>
      <c r="M51" s="58">
        <v>0</v>
      </c>
      <c r="N51" s="58">
        <v>0</v>
      </c>
      <c r="O51" s="59" t="s">
        <v>230</v>
      </c>
      <c r="P51" s="59" t="s">
        <v>271</v>
      </c>
      <c r="Q51" s="60">
        <v>3</v>
      </c>
      <c r="R51" s="60" t="s">
        <v>272</v>
      </c>
      <c r="S51" s="61">
        <v>45</v>
      </c>
      <c r="T51" s="61">
        <v>0</v>
      </c>
      <c r="U51" s="42"/>
    </row>
    <row r="52" spans="1:21" ht="33.75">
      <c r="A52" s="42"/>
      <c r="B52" s="89"/>
      <c r="C52" s="92" t="s">
        <v>273</v>
      </c>
      <c r="D52" s="54">
        <v>46</v>
      </c>
      <c r="E52" s="55">
        <f t="shared" si="1"/>
        <v>7201</v>
      </c>
      <c r="F52" s="55">
        <f>'[1]do korekt'!F127/1000</f>
        <v>7201</v>
      </c>
      <c r="G52" s="55">
        <f>'[1]do korekt'!J127/1000</f>
        <v>0</v>
      </c>
      <c r="H52" s="56">
        <f t="shared" si="0"/>
        <v>7054.5273299999999</v>
      </c>
      <c r="I52" s="55">
        <f>'[1]do korekt'!R127/1000</f>
        <v>7054.5273299999999</v>
      </c>
      <c r="J52" s="55">
        <f>'[1]do korekt'!V127/1000</f>
        <v>0</v>
      </c>
      <c r="K52" s="57" t="s">
        <v>274</v>
      </c>
      <c r="L52" s="57" t="s">
        <v>31</v>
      </c>
      <c r="M52" s="58" t="s">
        <v>275</v>
      </c>
      <c r="N52" s="58">
        <v>0</v>
      </c>
      <c r="O52" s="59" t="s">
        <v>230</v>
      </c>
      <c r="P52" s="59" t="s">
        <v>276</v>
      </c>
      <c r="Q52" s="60" t="s">
        <v>277</v>
      </c>
      <c r="R52" s="60" t="s">
        <v>278</v>
      </c>
      <c r="S52" s="61">
        <v>46</v>
      </c>
      <c r="T52" s="61">
        <v>0</v>
      </c>
      <c r="U52" s="42"/>
    </row>
    <row r="53" spans="1:21" ht="33.75">
      <c r="A53" s="42"/>
      <c r="B53" s="89"/>
      <c r="C53" s="92" t="s">
        <v>279</v>
      </c>
      <c r="D53" s="54" t="s">
        <v>64</v>
      </c>
      <c r="E53" s="55">
        <f t="shared" si="1"/>
        <v>1951</v>
      </c>
      <c r="F53" s="55">
        <f>'[1]do korekt'!F128/1000</f>
        <v>1009</v>
      </c>
      <c r="G53" s="55">
        <f>'[1]do korekt'!J128/1000</f>
        <v>942</v>
      </c>
      <c r="H53" s="56">
        <f t="shared" si="0"/>
        <v>1454.2275199999999</v>
      </c>
      <c r="I53" s="55">
        <f>'[1]do korekt'!R128/1000</f>
        <v>958.83524</v>
      </c>
      <c r="J53" s="55">
        <f>'[1]do korekt'!V128/1000</f>
        <v>495.39228000000003</v>
      </c>
      <c r="K53" s="57"/>
      <c r="L53" s="57"/>
      <c r="M53" s="58"/>
      <c r="N53" s="58"/>
      <c r="O53" s="93" t="s">
        <v>230</v>
      </c>
      <c r="P53" s="93" t="s">
        <v>280</v>
      </c>
      <c r="Q53" s="94" t="s">
        <v>281</v>
      </c>
      <c r="R53" s="60" t="s">
        <v>282</v>
      </c>
      <c r="S53" s="61"/>
      <c r="T53" s="61"/>
      <c r="U53" s="42"/>
    </row>
    <row r="54" spans="1:21" ht="22.5">
      <c r="A54" s="42"/>
      <c r="B54" s="89"/>
      <c r="C54" s="92" t="s">
        <v>283</v>
      </c>
      <c r="D54" s="54">
        <v>82</v>
      </c>
      <c r="E54" s="55">
        <f t="shared" si="1"/>
        <v>40376952</v>
      </c>
      <c r="F54" s="55">
        <f>'[1]do korekt'!F129/1000</f>
        <v>40376952</v>
      </c>
      <c r="G54" s="55">
        <f>'[1]do korekt'!J129/1000</f>
        <v>0</v>
      </c>
      <c r="H54" s="56">
        <f t="shared" si="0"/>
        <v>40376935.291000001</v>
      </c>
      <c r="I54" s="55">
        <f>'[1]do korekt'!R129/1000</f>
        <v>40376935.291000001</v>
      </c>
      <c r="J54" s="55">
        <f>'[1]do korekt'!V129/1000</f>
        <v>0</v>
      </c>
      <c r="K54" s="57" t="s">
        <v>198</v>
      </c>
      <c r="L54" s="57" t="s">
        <v>31</v>
      </c>
      <c r="M54" s="58">
        <v>0</v>
      </c>
      <c r="N54" s="58">
        <v>0</v>
      </c>
      <c r="O54" s="59" t="s">
        <v>230</v>
      </c>
      <c r="P54" s="59" t="s">
        <v>284</v>
      </c>
      <c r="Q54" s="60" t="s">
        <v>284</v>
      </c>
      <c r="R54" s="60" t="s">
        <v>284</v>
      </c>
      <c r="S54" s="61">
        <v>82</v>
      </c>
      <c r="T54" s="61">
        <v>0</v>
      </c>
      <c r="U54" s="42"/>
    </row>
    <row r="55" spans="1:21" ht="45">
      <c r="A55" s="42"/>
      <c r="B55" s="90"/>
      <c r="C55" s="92" t="s">
        <v>84</v>
      </c>
      <c r="D55" s="85">
        <v>85</v>
      </c>
      <c r="E55" s="55">
        <f t="shared" si="1"/>
        <v>202154</v>
      </c>
      <c r="F55" s="55">
        <f>'[1]do korekt'!F130/1000</f>
        <v>201425</v>
      </c>
      <c r="G55" s="55">
        <f>'[1]do korekt'!J130/1000</f>
        <v>729</v>
      </c>
      <c r="H55" s="56">
        <f t="shared" si="0"/>
        <v>2441205.3115399992</v>
      </c>
      <c r="I55" s="55">
        <f>'[1]do korekt'!R130/1000</f>
        <v>2436741.1103499993</v>
      </c>
      <c r="J55" s="55">
        <f>'[1]do korekt'!V130/1000</f>
        <v>4464.2011900000007</v>
      </c>
      <c r="K55" s="57"/>
      <c r="L55" s="57"/>
      <c r="M55" s="58"/>
      <c r="N55" s="58"/>
      <c r="O55" s="59" t="s">
        <v>285</v>
      </c>
      <c r="P55" s="59" t="s">
        <v>286</v>
      </c>
      <c r="Q55" s="60" t="s">
        <v>287</v>
      </c>
      <c r="R55" s="60" t="s">
        <v>288</v>
      </c>
      <c r="S55" s="61"/>
      <c r="T55" s="61"/>
      <c r="U55" s="42"/>
    </row>
    <row r="56" spans="1:21" ht="45">
      <c r="A56" s="42"/>
      <c r="B56" s="84" t="s">
        <v>289</v>
      </c>
      <c r="C56" s="53" t="s">
        <v>255</v>
      </c>
      <c r="D56" s="54">
        <v>21</v>
      </c>
      <c r="E56" s="55">
        <f t="shared" si="1"/>
        <v>126902</v>
      </c>
      <c r="F56" s="55">
        <f>'[1]do korekt'!F147/1000</f>
        <v>126902</v>
      </c>
      <c r="G56" s="55">
        <f>'[1]do korekt'!J147/1000</f>
        <v>0</v>
      </c>
      <c r="H56" s="56">
        <f t="shared" si="0"/>
        <v>136234</v>
      </c>
      <c r="I56" s="55">
        <f>'[1]do korekt'!R147/1000</f>
        <v>136234</v>
      </c>
      <c r="J56" s="55">
        <f>'[1]do korekt'!V147/1000</f>
        <v>0</v>
      </c>
      <c r="K56" s="57" t="s">
        <v>198</v>
      </c>
      <c r="L56" s="57" t="s">
        <v>31</v>
      </c>
      <c r="M56" s="58">
        <v>0</v>
      </c>
      <c r="N56" s="58">
        <v>0</v>
      </c>
      <c r="O56" s="59" t="s">
        <v>290</v>
      </c>
      <c r="P56" s="59" t="s">
        <v>291</v>
      </c>
      <c r="Q56" s="60" t="s">
        <v>292</v>
      </c>
      <c r="R56" s="60" t="s">
        <v>293</v>
      </c>
      <c r="S56" s="61">
        <v>21</v>
      </c>
      <c r="T56" s="61">
        <v>0</v>
      </c>
      <c r="U56" s="42"/>
    </row>
    <row r="57" spans="1:21" ht="33.75">
      <c r="A57" s="42"/>
      <c r="B57" s="84"/>
      <c r="C57" s="53" t="s">
        <v>170</v>
      </c>
      <c r="D57" s="54">
        <v>24</v>
      </c>
      <c r="E57" s="55">
        <f t="shared" si="1"/>
        <v>592159</v>
      </c>
      <c r="F57" s="55">
        <f>'[1]do korekt'!F148/1000</f>
        <v>583117</v>
      </c>
      <c r="G57" s="55">
        <f>'[1]do korekt'!J148/1000</f>
        <v>9042</v>
      </c>
      <c r="H57" s="56">
        <f t="shared" si="0"/>
        <v>637320.26083000004</v>
      </c>
      <c r="I57" s="55">
        <f>'[1]do korekt'!R148/1000</f>
        <v>622499.24912000005</v>
      </c>
      <c r="J57" s="55">
        <f>'[1]do korekt'!V148/1000</f>
        <v>14821.011710000001</v>
      </c>
      <c r="K57" s="57" t="s">
        <v>294</v>
      </c>
      <c r="L57" s="57" t="s">
        <v>295</v>
      </c>
      <c r="M57" s="58" t="s">
        <v>296</v>
      </c>
      <c r="N57" s="58">
        <v>0</v>
      </c>
      <c r="O57" s="59" t="s">
        <v>290</v>
      </c>
      <c r="P57" s="59" t="s">
        <v>297</v>
      </c>
      <c r="Q57" s="60" t="s">
        <v>298</v>
      </c>
      <c r="R57" s="60" t="s">
        <v>298</v>
      </c>
      <c r="S57" s="61">
        <v>24</v>
      </c>
      <c r="T57" s="61">
        <v>0</v>
      </c>
      <c r="U57" s="42"/>
    </row>
    <row r="58" spans="1:21" ht="45">
      <c r="A58" s="42"/>
      <c r="B58" s="84"/>
      <c r="C58" s="53" t="s">
        <v>153</v>
      </c>
      <c r="D58" s="54">
        <v>29</v>
      </c>
      <c r="E58" s="55">
        <f t="shared" si="1"/>
        <v>418397.788</v>
      </c>
      <c r="F58" s="55">
        <f>'[1]do korekt'!F149/1000</f>
        <v>418397.788</v>
      </c>
      <c r="G58" s="55">
        <f>'[1]do korekt'!J149/1000</f>
        <v>0</v>
      </c>
      <c r="H58" s="56">
        <f t="shared" si="0"/>
        <v>420962.26530000003</v>
      </c>
      <c r="I58" s="55">
        <f>'[1]do korekt'!R149/1000</f>
        <v>420962.26530000003</v>
      </c>
      <c r="J58" s="55">
        <f>'[1]do korekt'!V149/1000</f>
        <v>0</v>
      </c>
      <c r="K58" s="57" t="s">
        <v>177</v>
      </c>
      <c r="L58" s="57" t="s">
        <v>31</v>
      </c>
      <c r="M58" s="58">
        <v>0</v>
      </c>
      <c r="N58" s="58">
        <v>0</v>
      </c>
      <c r="O58" s="59" t="s">
        <v>290</v>
      </c>
      <c r="P58" s="59" t="s">
        <v>299</v>
      </c>
      <c r="Q58" s="60">
        <v>85</v>
      </c>
      <c r="R58" s="60">
        <v>92</v>
      </c>
      <c r="S58" s="61">
        <v>29</v>
      </c>
      <c r="T58" s="61">
        <v>0</v>
      </c>
      <c r="U58" s="42"/>
    </row>
    <row r="59" spans="1:21" ht="22.5">
      <c r="A59" s="42"/>
      <c r="B59" s="84"/>
      <c r="C59" s="53" t="s">
        <v>300</v>
      </c>
      <c r="D59" s="54">
        <v>38</v>
      </c>
      <c r="E59" s="55">
        <f t="shared" si="1"/>
        <v>12211089</v>
      </c>
      <c r="F59" s="55">
        <f>'[1]do korekt'!F150/1000</f>
        <v>11668665</v>
      </c>
      <c r="G59" s="55">
        <f>'[1]do korekt'!J150/1000</f>
        <v>542424</v>
      </c>
      <c r="H59" s="56">
        <f t="shared" si="0"/>
        <v>13369027.314339999</v>
      </c>
      <c r="I59" s="55">
        <f>'[1]do korekt'!R150/1000</f>
        <v>12566941.696549999</v>
      </c>
      <c r="J59" s="55">
        <f>'[1]do korekt'!V150/1000</f>
        <v>802085.61778999993</v>
      </c>
      <c r="K59" s="57" t="s">
        <v>301</v>
      </c>
      <c r="L59" s="57" t="s">
        <v>302</v>
      </c>
      <c r="M59" s="58" t="s">
        <v>303</v>
      </c>
      <c r="N59" s="58">
        <v>0</v>
      </c>
      <c r="O59" s="59" t="s">
        <v>290</v>
      </c>
      <c r="P59" s="59" t="s">
        <v>304</v>
      </c>
      <c r="Q59" s="60" t="s">
        <v>305</v>
      </c>
      <c r="R59" s="60" t="s">
        <v>306</v>
      </c>
      <c r="S59" s="61">
        <v>38</v>
      </c>
      <c r="T59" s="61">
        <v>0</v>
      </c>
      <c r="U59" s="42"/>
    </row>
    <row r="60" spans="1:21" ht="33.75">
      <c r="A60" s="42"/>
      <c r="B60" s="84"/>
      <c r="C60" s="53" t="s">
        <v>255</v>
      </c>
      <c r="D60" s="54">
        <v>39</v>
      </c>
      <c r="E60" s="55">
        <f t="shared" si="1"/>
        <v>17721</v>
      </c>
      <c r="F60" s="55">
        <f>'[1]do korekt'!F151/1000</f>
        <v>17721</v>
      </c>
      <c r="G60" s="55">
        <f>'[1]do korekt'!J151/1000</f>
        <v>0</v>
      </c>
      <c r="H60" s="56">
        <f t="shared" si="0"/>
        <v>17721</v>
      </c>
      <c r="I60" s="55">
        <f>'[1]do korekt'!R151/1000</f>
        <v>17721</v>
      </c>
      <c r="J60" s="55">
        <f>'[1]do korekt'!V151/1000</f>
        <v>0</v>
      </c>
      <c r="K60" s="57" t="s">
        <v>198</v>
      </c>
      <c r="L60" s="57" t="s">
        <v>31</v>
      </c>
      <c r="M60" s="58">
        <v>0</v>
      </c>
      <c r="N60" s="58">
        <v>0</v>
      </c>
      <c r="O60" s="59" t="s">
        <v>290</v>
      </c>
      <c r="P60" s="59" t="s">
        <v>307</v>
      </c>
      <c r="Q60" s="60" t="s">
        <v>308</v>
      </c>
      <c r="R60" s="60" t="s">
        <v>309</v>
      </c>
      <c r="S60" s="61">
        <v>39</v>
      </c>
      <c r="T60" s="61">
        <v>0</v>
      </c>
      <c r="U60" s="42"/>
    </row>
    <row r="61" spans="1:21" ht="56.25">
      <c r="A61" s="42"/>
      <c r="B61" s="84"/>
      <c r="C61" s="53" t="s">
        <v>133</v>
      </c>
      <c r="D61" s="54">
        <v>42</v>
      </c>
      <c r="E61" s="55">
        <f t="shared" si="1"/>
        <v>85987</v>
      </c>
      <c r="F61" s="55">
        <f>'[1]do korekt'!F152/1000</f>
        <v>85987</v>
      </c>
      <c r="G61" s="55">
        <f>'[1]do korekt'!J152/1000</f>
        <v>0</v>
      </c>
      <c r="H61" s="56">
        <f t="shared" si="0"/>
        <v>84935.941139999995</v>
      </c>
      <c r="I61" s="55">
        <f>'[1]do korekt'!R152/1000</f>
        <v>84935.941139999995</v>
      </c>
      <c r="J61" s="55">
        <f>'[1]do korekt'!V152/1000</f>
        <v>0</v>
      </c>
      <c r="K61" s="57" t="s">
        <v>310</v>
      </c>
      <c r="L61" s="57" t="s">
        <v>31</v>
      </c>
      <c r="M61" s="58">
        <v>0</v>
      </c>
      <c r="N61" s="58">
        <v>0</v>
      </c>
      <c r="O61" s="59" t="s">
        <v>290</v>
      </c>
      <c r="P61" s="59" t="s">
        <v>311</v>
      </c>
      <c r="Q61" s="60" t="s">
        <v>312</v>
      </c>
      <c r="R61" s="60" t="s">
        <v>313</v>
      </c>
      <c r="S61" s="61">
        <v>42</v>
      </c>
      <c r="T61" s="61">
        <v>0</v>
      </c>
      <c r="U61" s="42"/>
    </row>
    <row r="62" spans="1:21" ht="56.25">
      <c r="A62" s="42"/>
      <c r="B62" s="84"/>
      <c r="C62" s="53" t="s">
        <v>124</v>
      </c>
      <c r="D62" s="54">
        <v>43</v>
      </c>
      <c r="E62" s="55">
        <f t="shared" si="1"/>
        <v>0</v>
      </c>
      <c r="F62" s="55">
        <f>'[1]do korekt'!F153/1000</f>
        <v>0</v>
      </c>
      <c r="G62" s="55">
        <f>'[1]do korekt'!J153/1000</f>
        <v>0</v>
      </c>
      <c r="H62" s="56">
        <f t="shared" si="0"/>
        <v>750</v>
      </c>
      <c r="I62" s="55">
        <f>'[1]do korekt'!R153/1000</f>
        <v>750</v>
      </c>
      <c r="J62" s="55">
        <f>'[1]do korekt'!V153/1000</f>
        <v>0</v>
      </c>
      <c r="K62" s="57" t="s">
        <v>198</v>
      </c>
      <c r="L62" s="57" t="s">
        <v>31</v>
      </c>
      <c r="M62" s="58">
        <v>0</v>
      </c>
      <c r="N62" s="58">
        <v>0</v>
      </c>
      <c r="O62" s="59" t="s">
        <v>314</v>
      </c>
      <c r="P62" s="59" t="s">
        <v>315</v>
      </c>
      <c r="Q62" s="60" t="s">
        <v>316</v>
      </c>
      <c r="R62" s="60" t="s">
        <v>317</v>
      </c>
      <c r="S62" s="61">
        <v>43</v>
      </c>
      <c r="T62" s="61">
        <v>0</v>
      </c>
      <c r="U62" s="42"/>
    </row>
    <row r="63" spans="1:21" ht="33.75">
      <c r="A63" s="42"/>
      <c r="B63" s="63"/>
      <c r="C63" s="53" t="s">
        <v>273</v>
      </c>
      <c r="D63" s="54">
        <v>46</v>
      </c>
      <c r="E63" s="55">
        <f t="shared" si="1"/>
        <v>1629827</v>
      </c>
      <c r="F63" s="55">
        <f>'[1]do korekt'!F154/1000</f>
        <v>1629827</v>
      </c>
      <c r="G63" s="55">
        <f>'[1]do korekt'!J154/1000</f>
        <v>0</v>
      </c>
      <c r="H63" s="56">
        <f t="shared" si="0"/>
        <v>1766806.25547</v>
      </c>
      <c r="I63" s="55">
        <f>'[1]do korekt'!R154/1000</f>
        <v>1766806.25547</v>
      </c>
      <c r="J63" s="55">
        <f>'[1]do korekt'!V154/1000</f>
        <v>0</v>
      </c>
      <c r="K63" s="57" t="s">
        <v>161</v>
      </c>
      <c r="L63" s="57" t="s">
        <v>31</v>
      </c>
      <c r="M63" s="58" t="s">
        <v>318</v>
      </c>
      <c r="N63" s="58">
        <v>0</v>
      </c>
      <c r="O63" s="59" t="s">
        <v>290</v>
      </c>
      <c r="P63" s="59" t="s">
        <v>319</v>
      </c>
      <c r="Q63" s="60" t="s">
        <v>114</v>
      </c>
      <c r="R63" s="60" t="s">
        <v>320</v>
      </c>
      <c r="S63" s="61">
        <v>46</v>
      </c>
      <c r="T63" s="61">
        <v>0</v>
      </c>
      <c r="U63" s="42"/>
    </row>
    <row r="64" spans="1:21" s="79" customFormat="1" ht="20.25" customHeight="1">
      <c r="A64" s="51"/>
      <c r="B64" s="69" t="s">
        <v>321</v>
      </c>
      <c r="C64" s="95"/>
      <c r="D64" s="96"/>
      <c r="E64" s="72">
        <f t="shared" si="1"/>
        <v>122458160.649</v>
      </c>
      <c r="F64" s="72">
        <f>SUM(F65:F76)</f>
        <v>84214404.649000004</v>
      </c>
      <c r="G64" s="72">
        <f>SUM(G65:G76)</f>
        <v>38243756</v>
      </c>
      <c r="H64" s="40">
        <f t="shared" si="0"/>
        <v>64711772.938080005</v>
      </c>
      <c r="I64" s="72">
        <f>SUM(I65:I76)</f>
        <v>64568443.082000002</v>
      </c>
      <c r="J64" s="72">
        <f>SUM(J65:J76)</f>
        <v>143329.85608</v>
      </c>
      <c r="K64" s="73"/>
      <c r="L64" s="73"/>
      <c r="M64" s="74"/>
      <c r="N64" s="74"/>
      <c r="O64" s="75"/>
      <c r="P64" s="76"/>
      <c r="Q64" s="76"/>
      <c r="R64" s="77"/>
      <c r="S64" s="78"/>
      <c r="T64" s="78"/>
      <c r="U64" s="51"/>
    </row>
    <row r="65" spans="1:21" ht="22.5">
      <c r="A65" s="42"/>
      <c r="B65" s="62" t="s">
        <v>322</v>
      </c>
      <c r="C65" s="53" t="s">
        <v>283</v>
      </c>
      <c r="D65" s="54">
        <v>19</v>
      </c>
      <c r="E65" s="55">
        <f t="shared" si="1"/>
        <v>3891993</v>
      </c>
      <c r="F65" s="55">
        <f>'[1]do korekt'!F156/1000</f>
        <v>3826383</v>
      </c>
      <c r="G65" s="55">
        <f>'[1]do korekt'!J156/1000</f>
        <v>65610</v>
      </c>
      <c r="H65" s="56">
        <f t="shared" si="0"/>
        <v>3909048.2133300002</v>
      </c>
      <c r="I65" s="55">
        <f>'[1]do korekt'!R156/1000</f>
        <v>3803550.80057</v>
      </c>
      <c r="J65" s="55">
        <f>'[1]do korekt'!V156/1000</f>
        <v>105497.41276000001</v>
      </c>
      <c r="K65" s="57" t="s">
        <v>323</v>
      </c>
      <c r="L65" s="57" t="s">
        <v>324</v>
      </c>
      <c r="M65" s="58" t="s">
        <v>325</v>
      </c>
      <c r="N65" s="58">
        <v>0</v>
      </c>
      <c r="O65" s="59" t="s">
        <v>326</v>
      </c>
      <c r="P65" s="59" t="s">
        <v>327</v>
      </c>
      <c r="Q65" s="60" t="s">
        <v>75</v>
      </c>
      <c r="R65" s="60" t="s">
        <v>328</v>
      </c>
      <c r="S65" s="61">
        <v>19</v>
      </c>
      <c r="T65" s="61">
        <v>0</v>
      </c>
      <c r="U65" s="42"/>
    </row>
    <row r="66" spans="1:21" ht="45">
      <c r="A66" s="42"/>
      <c r="B66" s="63"/>
      <c r="C66" s="53" t="s">
        <v>84</v>
      </c>
      <c r="D66" s="85">
        <v>85</v>
      </c>
      <c r="E66" s="55">
        <f t="shared" si="1"/>
        <v>25361.013999999999</v>
      </c>
      <c r="F66" s="55">
        <f>'[1]do korekt'!F157/1000</f>
        <v>25361.013999999999</v>
      </c>
      <c r="G66" s="55">
        <f>'[1]do korekt'!J157/1000</f>
        <v>0</v>
      </c>
      <c r="H66" s="56">
        <f t="shared" si="0"/>
        <v>24437.141709999993</v>
      </c>
      <c r="I66" s="55">
        <f>'[1]do korekt'!R157/1000</f>
        <v>24437.141709999993</v>
      </c>
      <c r="J66" s="55">
        <f>'[1]do korekt'!V157/1000</f>
        <v>0</v>
      </c>
      <c r="K66" s="57"/>
      <c r="L66" s="57"/>
      <c r="M66" s="58"/>
      <c r="N66" s="58"/>
      <c r="O66" s="59" t="s">
        <v>326</v>
      </c>
      <c r="P66" s="59" t="s">
        <v>329</v>
      </c>
      <c r="Q66" s="60" t="s">
        <v>330</v>
      </c>
      <c r="R66" s="60" t="s">
        <v>331</v>
      </c>
      <c r="S66" s="61"/>
      <c r="T66" s="61"/>
      <c r="U66" s="42"/>
    </row>
    <row r="67" spans="1:21" ht="33.75">
      <c r="A67" s="42"/>
      <c r="B67" s="52" t="s">
        <v>332</v>
      </c>
      <c r="C67" s="53" t="s">
        <v>283</v>
      </c>
      <c r="D67" s="54">
        <v>19</v>
      </c>
      <c r="E67" s="55">
        <f t="shared" si="1"/>
        <v>1709996</v>
      </c>
      <c r="F67" s="55">
        <f>'[1]do korekt'!F174/1000</f>
        <v>1709941</v>
      </c>
      <c r="G67" s="55">
        <f>'[1]do korekt'!J174/1000</f>
        <v>55</v>
      </c>
      <c r="H67" s="56">
        <f t="shared" si="0"/>
        <v>1677671.2542600001</v>
      </c>
      <c r="I67" s="55">
        <f>'[1]do korekt'!R174/1000</f>
        <v>1677468.77507</v>
      </c>
      <c r="J67" s="55">
        <f>'[1]do korekt'!V174/1000</f>
        <v>202.47918999999999</v>
      </c>
      <c r="K67" s="57" t="s">
        <v>333</v>
      </c>
      <c r="L67" s="57" t="s">
        <v>334</v>
      </c>
      <c r="M67" s="58" t="s">
        <v>335</v>
      </c>
      <c r="N67" s="58">
        <v>0</v>
      </c>
      <c r="O67" s="59" t="s">
        <v>336</v>
      </c>
      <c r="P67" s="59" t="s">
        <v>337</v>
      </c>
      <c r="Q67" s="60" t="s">
        <v>338</v>
      </c>
      <c r="R67" s="60" t="s">
        <v>339</v>
      </c>
      <c r="S67" s="61">
        <v>19</v>
      </c>
      <c r="T67" s="61">
        <v>0</v>
      </c>
      <c r="U67" s="42"/>
    </row>
    <row r="68" spans="1:21" ht="45">
      <c r="A68" s="42"/>
      <c r="B68" s="66" t="s">
        <v>340</v>
      </c>
      <c r="C68" s="53" t="s">
        <v>283</v>
      </c>
      <c r="D68" s="54">
        <v>19</v>
      </c>
      <c r="E68" s="55">
        <f t="shared" si="1"/>
        <v>539058</v>
      </c>
      <c r="F68" s="55">
        <f>'[1]do korekt'!F175/1000</f>
        <v>527909</v>
      </c>
      <c r="G68" s="55">
        <f>'[1]do korekt'!J175/1000</f>
        <v>11149</v>
      </c>
      <c r="H68" s="56">
        <f t="shared" si="0"/>
        <v>537303.93203000003</v>
      </c>
      <c r="I68" s="55">
        <f>'[1]do korekt'!R175/1000</f>
        <v>499673.96789999999</v>
      </c>
      <c r="J68" s="55">
        <f>'[1]do korekt'!V175/1000</f>
        <v>37629.96413</v>
      </c>
      <c r="K68" s="57" t="s">
        <v>341</v>
      </c>
      <c r="L68" s="57" t="s">
        <v>342</v>
      </c>
      <c r="M68" s="58" t="s">
        <v>343</v>
      </c>
      <c r="N68" s="58">
        <v>0</v>
      </c>
      <c r="O68" s="59" t="s">
        <v>344</v>
      </c>
      <c r="P68" s="59" t="s">
        <v>345</v>
      </c>
      <c r="Q68" s="60" t="s">
        <v>346</v>
      </c>
      <c r="R68" s="60" t="s">
        <v>347</v>
      </c>
      <c r="S68" s="61">
        <v>19</v>
      </c>
      <c r="T68" s="61">
        <v>0</v>
      </c>
      <c r="U68" s="42"/>
    </row>
    <row r="69" spans="1:21" ht="33.75">
      <c r="A69" s="42"/>
      <c r="B69" s="83"/>
      <c r="C69" s="53" t="s">
        <v>283</v>
      </c>
      <c r="D69" s="54">
        <v>78</v>
      </c>
      <c r="E69" s="55">
        <f t="shared" si="1"/>
        <v>9818000</v>
      </c>
      <c r="F69" s="55">
        <f>'[1]do korekt'!F176/1000</f>
        <v>9818000</v>
      </c>
      <c r="G69" s="55">
        <f>'[1]do korekt'!J176/1000</f>
        <v>0</v>
      </c>
      <c r="H69" s="56">
        <f t="shared" si="0"/>
        <v>9735469.3509100005</v>
      </c>
      <c r="I69" s="55">
        <f>'[1]do korekt'!R176/1000</f>
        <v>9735469.3509100005</v>
      </c>
      <c r="J69" s="55">
        <f>'[1]do korekt'!V176/1000</f>
        <v>0</v>
      </c>
      <c r="K69" s="57" t="s">
        <v>348</v>
      </c>
      <c r="L69" s="57" t="s">
        <v>31</v>
      </c>
      <c r="M69" s="58" t="s">
        <v>349</v>
      </c>
      <c r="N69" s="58">
        <v>0</v>
      </c>
      <c r="O69" s="59" t="s">
        <v>350</v>
      </c>
      <c r="P69" s="59" t="s">
        <v>351</v>
      </c>
      <c r="Q69" s="60" t="s">
        <v>352</v>
      </c>
      <c r="R69" s="60" t="s">
        <v>353</v>
      </c>
      <c r="S69" s="61">
        <v>78</v>
      </c>
      <c r="T69" s="61">
        <v>0</v>
      </c>
      <c r="U69" s="42"/>
    </row>
    <row r="70" spans="1:21" ht="33.75">
      <c r="A70" s="42"/>
      <c r="B70" s="66"/>
      <c r="C70" s="53" t="s">
        <v>283</v>
      </c>
      <c r="D70" s="54">
        <v>79</v>
      </c>
      <c r="E70" s="55">
        <f t="shared" si="1"/>
        <v>19933684</v>
      </c>
      <c r="F70" s="55">
        <f>'[1]do korekt'!F177/1000</f>
        <v>19933684</v>
      </c>
      <c r="G70" s="55">
        <f>'[1]do korekt'!J177/1000</f>
        <v>0</v>
      </c>
      <c r="H70" s="56">
        <f t="shared" si="0"/>
        <v>19433495.92723</v>
      </c>
      <c r="I70" s="55">
        <f>'[1]do korekt'!R177/1000</f>
        <v>19433495.92723</v>
      </c>
      <c r="J70" s="55">
        <f>'[1]do korekt'!V177/1000</f>
        <v>0</v>
      </c>
      <c r="K70" s="57" t="s">
        <v>354</v>
      </c>
      <c r="L70" s="57" t="s">
        <v>31</v>
      </c>
      <c r="M70" s="58" t="s">
        <v>355</v>
      </c>
      <c r="N70" s="58">
        <v>0</v>
      </c>
      <c r="O70" s="59" t="s">
        <v>350</v>
      </c>
      <c r="P70" s="59" t="s">
        <v>351</v>
      </c>
      <c r="Q70" s="60" t="s">
        <v>356</v>
      </c>
      <c r="R70" s="60" t="s">
        <v>353</v>
      </c>
      <c r="S70" s="61">
        <v>79</v>
      </c>
      <c r="T70" s="61">
        <v>0</v>
      </c>
      <c r="U70" s="42"/>
    </row>
    <row r="71" spans="1:21">
      <c r="A71" s="42"/>
      <c r="B71" s="82"/>
      <c r="C71" s="53" t="s">
        <v>283</v>
      </c>
      <c r="D71" s="54" t="s">
        <v>357</v>
      </c>
      <c r="E71" s="55">
        <f t="shared" si="1"/>
        <v>198000</v>
      </c>
      <c r="F71" s="55">
        <f>'[1]do korekt'!F178/1000</f>
        <v>198000</v>
      </c>
      <c r="G71" s="55">
        <f>'[1]do korekt'!J178/1000</f>
        <v>0</v>
      </c>
      <c r="H71" s="56">
        <f t="shared" si="0"/>
        <v>0</v>
      </c>
      <c r="I71" s="55">
        <f>'[1]do korekt'!R178/1000</f>
        <v>0</v>
      </c>
      <c r="J71" s="55">
        <f>'[1]do korekt'!V178/1000</f>
        <v>0</v>
      </c>
      <c r="K71" s="57"/>
      <c r="L71" s="57"/>
      <c r="M71" s="58"/>
      <c r="N71" s="58"/>
      <c r="O71" s="59" t="s">
        <v>284</v>
      </c>
      <c r="P71" s="59" t="s">
        <v>284</v>
      </c>
      <c r="Q71" s="60" t="s">
        <v>284</v>
      </c>
      <c r="R71" s="60" t="s">
        <v>284</v>
      </c>
      <c r="S71" s="61"/>
      <c r="T71" s="61"/>
      <c r="U71" s="42"/>
    </row>
    <row r="72" spans="1:21" ht="45">
      <c r="A72" s="42"/>
      <c r="B72" s="82"/>
      <c r="C72" s="53" t="s">
        <v>283</v>
      </c>
      <c r="D72" s="54">
        <v>82</v>
      </c>
      <c r="E72" s="55">
        <f t="shared" si="1"/>
        <v>10966368</v>
      </c>
      <c r="F72" s="55">
        <f>'[1]do korekt'!F179/1000</f>
        <v>10966368</v>
      </c>
      <c r="G72" s="55">
        <f>'[1]do korekt'!J179/1000</f>
        <v>0</v>
      </c>
      <c r="H72" s="56">
        <f t="shared" si="0"/>
        <v>10966365.467</v>
      </c>
      <c r="I72" s="55">
        <f>'[1]do korekt'!R179/1000</f>
        <v>10966365.467</v>
      </c>
      <c r="J72" s="55">
        <f>'[1]do korekt'!V179/1000</f>
        <v>0</v>
      </c>
      <c r="K72" s="57" t="s">
        <v>198</v>
      </c>
      <c r="L72" s="57" t="s">
        <v>31</v>
      </c>
      <c r="M72" s="58">
        <v>0</v>
      </c>
      <c r="N72" s="58">
        <v>0</v>
      </c>
      <c r="O72" s="59" t="s">
        <v>344</v>
      </c>
      <c r="P72" s="59" t="s">
        <v>284</v>
      </c>
      <c r="Q72" s="60" t="s">
        <v>284</v>
      </c>
      <c r="R72" s="60" t="s">
        <v>284</v>
      </c>
      <c r="S72" s="61">
        <v>82</v>
      </c>
      <c r="T72" s="61">
        <v>0</v>
      </c>
      <c r="U72" s="42"/>
    </row>
    <row r="73" spans="1:21">
      <c r="A73" s="42"/>
      <c r="B73" s="82"/>
      <c r="C73" s="53" t="s">
        <v>283</v>
      </c>
      <c r="D73" s="54" t="s">
        <v>358</v>
      </c>
      <c r="E73" s="55">
        <f t="shared" si="1"/>
        <v>56962234</v>
      </c>
      <c r="F73" s="55">
        <v>18795292</v>
      </c>
      <c r="G73" s="55">
        <f>'[1]do korekt'!J180/1000</f>
        <v>38166942</v>
      </c>
      <c r="H73" s="56">
        <f t="shared" ref="H73:H136" si="2">I73+J73</f>
        <v>0</v>
      </c>
      <c r="I73" s="55">
        <f>'[1]do korekt'!R180/1000</f>
        <v>0</v>
      </c>
      <c r="J73" s="55">
        <f>'[1]do korekt'!V180/1000</f>
        <v>0</v>
      </c>
      <c r="K73" s="57"/>
      <c r="L73" s="57"/>
      <c r="M73" s="58"/>
      <c r="N73" s="58"/>
      <c r="O73" s="59" t="s">
        <v>284</v>
      </c>
      <c r="P73" s="59" t="s">
        <v>284</v>
      </c>
      <c r="Q73" s="60" t="s">
        <v>284</v>
      </c>
      <c r="R73" s="60" t="s">
        <v>284</v>
      </c>
      <c r="S73" s="61"/>
      <c r="T73" s="61"/>
      <c r="U73" s="42"/>
    </row>
    <row r="74" spans="1:21" ht="45">
      <c r="A74" s="42"/>
      <c r="B74" s="82"/>
      <c r="C74" s="53" t="s">
        <v>283</v>
      </c>
      <c r="D74" s="54">
        <v>84</v>
      </c>
      <c r="E74" s="55">
        <f t="shared" ref="E74:E137" si="3">F74+G74</f>
        <v>18164538</v>
      </c>
      <c r="F74" s="55">
        <f>'[1]do korekt'!F181/1000</f>
        <v>18164538</v>
      </c>
      <c r="G74" s="55">
        <f>'[1]do korekt'!J181/1000</f>
        <v>0</v>
      </c>
      <c r="H74" s="56">
        <f t="shared" si="2"/>
        <v>18195732.613810003</v>
      </c>
      <c r="I74" s="55">
        <f>'[1]do korekt'!R181/1000</f>
        <v>18195732.613810003</v>
      </c>
      <c r="J74" s="55">
        <f>'[1]do korekt'!V181/1000</f>
        <v>0</v>
      </c>
      <c r="K74" s="57" t="s">
        <v>198</v>
      </c>
      <c r="L74" s="57" t="s">
        <v>31</v>
      </c>
      <c r="M74" s="58">
        <v>0</v>
      </c>
      <c r="N74" s="58">
        <v>0</v>
      </c>
      <c r="O74" s="59" t="s">
        <v>359</v>
      </c>
      <c r="P74" s="59" t="s">
        <v>360</v>
      </c>
      <c r="Q74" s="60" t="s">
        <v>176</v>
      </c>
      <c r="R74" s="60" t="s">
        <v>176</v>
      </c>
      <c r="S74" s="61">
        <v>84</v>
      </c>
      <c r="T74" s="61">
        <v>0</v>
      </c>
      <c r="U74" s="42"/>
    </row>
    <row r="75" spans="1:21" ht="45">
      <c r="A75" s="42"/>
      <c r="B75" s="83"/>
      <c r="C75" s="53" t="s">
        <v>84</v>
      </c>
      <c r="D75" s="54" t="s">
        <v>85</v>
      </c>
      <c r="E75" s="55">
        <f t="shared" si="3"/>
        <v>29465.634999999998</v>
      </c>
      <c r="F75" s="55">
        <f>'[1]do korekt'!F182/1000</f>
        <v>29465.634999999998</v>
      </c>
      <c r="G75" s="55">
        <f>'[1]do korekt'!J182/1000</f>
        <v>0</v>
      </c>
      <c r="H75" s="56">
        <f t="shared" si="2"/>
        <v>26053.432919999999</v>
      </c>
      <c r="I75" s="55">
        <f>'[1]do korekt'!R182/1000</f>
        <v>26053.432919999999</v>
      </c>
      <c r="J75" s="55">
        <f>'[1]do korekt'!V182/1000</f>
        <v>0</v>
      </c>
      <c r="K75" s="57"/>
      <c r="L75" s="57"/>
      <c r="M75" s="58"/>
      <c r="N75" s="58"/>
      <c r="O75" s="59" t="s">
        <v>359</v>
      </c>
      <c r="P75" s="59" t="s">
        <v>361</v>
      </c>
      <c r="Q75" s="60" t="s">
        <v>362</v>
      </c>
      <c r="R75" s="60" t="s">
        <v>363</v>
      </c>
      <c r="S75" s="61"/>
      <c r="T75" s="61"/>
      <c r="U75" s="42"/>
    </row>
    <row r="76" spans="1:21" ht="78.75">
      <c r="A76" s="42"/>
      <c r="B76" s="83" t="s">
        <v>364</v>
      </c>
      <c r="C76" s="53" t="s">
        <v>365</v>
      </c>
      <c r="D76" s="85">
        <v>70</v>
      </c>
      <c r="E76" s="55">
        <f t="shared" si="3"/>
        <v>219463</v>
      </c>
      <c r="F76" s="55">
        <f>'[1]do korekt'!F199/1000</f>
        <v>219463</v>
      </c>
      <c r="G76" s="55">
        <f>'[1]do korekt'!J199/1000</f>
        <v>0</v>
      </c>
      <c r="H76" s="56">
        <f t="shared" si="2"/>
        <v>206195.60488</v>
      </c>
      <c r="I76" s="55">
        <f>'[1]do korekt'!R199/1000</f>
        <v>206195.60488</v>
      </c>
      <c r="J76" s="55">
        <f>'[1]do korekt'!V199/1000</f>
        <v>0</v>
      </c>
      <c r="K76" s="57"/>
      <c r="L76" s="57"/>
      <c r="M76" s="58"/>
      <c r="N76" s="58"/>
      <c r="O76" s="59" t="s">
        <v>366</v>
      </c>
      <c r="P76" s="59" t="s">
        <v>367</v>
      </c>
      <c r="Q76" s="60" t="s">
        <v>368</v>
      </c>
      <c r="R76" s="60" t="s">
        <v>298</v>
      </c>
      <c r="S76" s="97" t="s">
        <v>298</v>
      </c>
      <c r="T76" s="61"/>
      <c r="U76" s="42"/>
    </row>
    <row r="77" spans="1:21" s="79" customFormat="1" ht="21" customHeight="1">
      <c r="A77" s="51"/>
      <c r="B77" s="69" t="s">
        <v>369</v>
      </c>
      <c r="C77" s="95"/>
      <c r="D77" s="96"/>
      <c r="E77" s="72">
        <f t="shared" si="3"/>
        <v>232522.16200000001</v>
      </c>
      <c r="F77" s="72">
        <f>SUM(F78:F84)</f>
        <v>232522.16200000001</v>
      </c>
      <c r="G77" s="72">
        <f>SUM(G78:G84)</f>
        <v>0</v>
      </c>
      <c r="H77" s="40">
        <f t="shared" si="2"/>
        <v>424807.72551999998</v>
      </c>
      <c r="I77" s="72">
        <f>SUM(I78:I84)</f>
        <v>424807.72551999998</v>
      </c>
      <c r="J77" s="72">
        <f>SUM(J78:J84)</f>
        <v>0</v>
      </c>
      <c r="K77" s="73"/>
      <c r="L77" s="73"/>
      <c r="M77" s="74"/>
      <c r="N77" s="74"/>
      <c r="O77" s="75"/>
      <c r="P77" s="76"/>
      <c r="Q77" s="76"/>
      <c r="R77" s="77"/>
      <c r="S77" s="78"/>
      <c r="T77" s="78"/>
      <c r="U77" s="51"/>
    </row>
    <row r="78" spans="1:21" ht="45">
      <c r="A78" s="42"/>
      <c r="B78" s="62" t="s">
        <v>370</v>
      </c>
      <c r="C78" s="53" t="s">
        <v>153</v>
      </c>
      <c r="D78" s="54">
        <v>29</v>
      </c>
      <c r="E78" s="55">
        <f t="shared" si="3"/>
        <v>55</v>
      </c>
      <c r="F78" s="55">
        <f>'[1]do korekt'!F201/1000</f>
        <v>55</v>
      </c>
      <c r="G78" s="55">
        <f>'[1]do korekt'!J201/1000</f>
        <v>0</v>
      </c>
      <c r="H78" s="56">
        <f t="shared" si="2"/>
        <v>17.00056</v>
      </c>
      <c r="I78" s="55">
        <f>'[1]do korekt'!R201/1000</f>
        <v>17.00056</v>
      </c>
      <c r="J78" s="55">
        <f>'[1]do korekt'!V201/1000</f>
        <v>0</v>
      </c>
      <c r="K78" s="57" t="s">
        <v>371</v>
      </c>
      <c r="L78" s="57" t="s">
        <v>31</v>
      </c>
      <c r="M78" s="58">
        <v>0</v>
      </c>
      <c r="N78" s="58">
        <v>0</v>
      </c>
      <c r="O78" s="59" t="s">
        <v>372</v>
      </c>
      <c r="P78" s="59" t="s">
        <v>373</v>
      </c>
      <c r="Q78" s="60" t="s">
        <v>374</v>
      </c>
      <c r="R78" s="60" t="s">
        <v>375</v>
      </c>
      <c r="S78" s="61">
        <v>29</v>
      </c>
      <c r="T78" s="61">
        <v>0</v>
      </c>
      <c r="U78" s="42"/>
    </row>
    <row r="79" spans="1:21" ht="45">
      <c r="A79" s="42"/>
      <c r="B79" s="84"/>
      <c r="C79" s="53" t="s">
        <v>376</v>
      </c>
      <c r="D79" s="54">
        <v>36</v>
      </c>
      <c r="E79" s="55">
        <f t="shared" si="3"/>
        <v>23037</v>
      </c>
      <c r="F79" s="55">
        <f>'[1]do korekt'!F202/1000</f>
        <v>23037</v>
      </c>
      <c r="G79" s="55">
        <f>'[1]do korekt'!J202/1000</f>
        <v>0</v>
      </c>
      <c r="H79" s="56">
        <f t="shared" si="2"/>
        <v>22045.89846</v>
      </c>
      <c r="I79" s="55">
        <f>'[1]do korekt'!R202/1000</f>
        <v>22045.89846</v>
      </c>
      <c r="J79" s="55">
        <f>'[1]do korekt'!V202/1000</f>
        <v>0</v>
      </c>
      <c r="K79" s="57" t="s">
        <v>377</v>
      </c>
      <c r="L79" s="57" t="s">
        <v>31</v>
      </c>
      <c r="M79" s="58" t="s">
        <v>378</v>
      </c>
      <c r="N79" s="58">
        <v>0</v>
      </c>
      <c r="O79" s="59" t="s">
        <v>372</v>
      </c>
      <c r="P79" s="59" t="s">
        <v>379</v>
      </c>
      <c r="Q79" s="60">
        <v>79</v>
      </c>
      <c r="R79" s="60">
        <v>52</v>
      </c>
      <c r="S79" s="61">
        <v>36</v>
      </c>
      <c r="T79" s="61">
        <v>0</v>
      </c>
      <c r="U79" s="42"/>
    </row>
    <row r="80" spans="1:21" ht="24" customHeight="1">
      <c r="A80" s="42"/>
      <c r="B80" s="63"/>
      <c r="C80" s="53" t="s">
        <v>84</v>
      </c>
      <c r="D80" s="85">
        <v>85</v>
      </c>
      <c r="E80" s="55">
        <f t="shared" si="3"/>
        <v>102291.156</v>
      </c>
      <c r="F80" s="55">
        <f>'[1]do korekt'!F203/1000</f>
        <v>102291.156</v>
      </c>
      <c r="G80" s="55">
        <f>'[1]do korekt'!J203/1000</f>
        <v>0</v>
      </c>
      <c r="H80" s="56">
        <f t="shared" si="2"/>
        <v>119882.54952999999</v>
      </c>
      <c r="I80" s="55">
        <f>'[1]do korekt'!R203/1000</f>
        <v>119882.54952999999</v>
      </c>
      <c r="J80" s="55">
        <f>'[1]do korekt'!V203/1000</f>
        <v>0</v>
      </c>
      <c r="K80" s="57"/>
      <c r="L80" s="57"/>
      <c r="M80" s="58"/>
      <c r="N80" s="58"/>
      <c r="O80" s="59" t="s">
        <v>380</v>
      </c>
      <c r="P80" s="59" t="s">
        <v>381</v>
      </c>
      <c r="Q80" s="60" t="s">
        <v>382</v>
      </c>
      <c r="R80" s="60" t="s">
        <v>383</v>
      </c>
      <c r="S80" s="61"/>
      <c r="T80" s="61"/>
      <c r="U80" s="42"/>
    </row>
    <row r="81" spans="1:21" ht="33.75">
      <c r="A81" s="42"/>
      <c r="B81" s="62" t="s">
        <v>384</v>
      </c>
      <c r="C81" s="53" t="s">
        <v>376</v>
      </c>
      <c r="D81" s="54">
        <v>36</v>
      </c>
      <c r="E81" s="55">
        <f t="shared" si="3"/>
        <v>2252</v>
      </c>
      <c r="F81" s="55">
        <f>'[1]do korekt'!F220/1000</f>
        <v>2252</v>
      </c>
      <c r="G81" s="55">
        <f>'[1]do korekt'!J220/1000</f>
        <v>0</v>
      </c>
      <c r="H81" s="56">
        <f t="shared" si="2"/>
        <v>2225.7141499999998</v>
      </c>
      <c r="I81" s="55">
        <f>'[1]do korekt'!R220/1000</f>
        <v>2225.7141499999998</v>
      </c>
      <c r="J81" s="55">
        <f>'[1]do korekt'!V220/1000</f>
        <v>0</v>
      </c>
      <c r="K81" s="57" t="s">
        <v>385</v>
      </c>
      <c r="L81" s="57" t="s">
        <v>31</v>
      </c>
      <c r="M81" s="58" t="s">
        <v>386</v>
      </c>
      <c r="N81" s="58">
        <v>0</v>
      </c>
      <c r="O81" s="59" t="s">
        <v>387</v>
      </c>
      <c r="P81" s="59" t="s">
        <v>388</v>
      </c>
      <c r="Q81" s="60" t="s">
        <v>176</v>
      </c>
      <c r="R81" s="60" t="s">
        <v>176</v>
      </c>
      <c r="S81" s="61">
        <v>36</v>
      </c>
      <c r="T81" s="61">
        <v>0</v>
      </c>
      <c r="U81" s="42"/>
    </row>
    <row r="82" spans="1:21" ht="45">
      <c r="A82" s="42"/>
      <c r="B82" s="63"/>
      <c r="C82" s="53" t="s">
        <v>84</v>
      </c>
      <c r="D82" s="54" t="s">
        <v>85</v>
      </c>
      <c r="E82" s="55">
        <f t="shared" si="3"/>
        <v>45573.135000000002</v>
      </c>
      <c r="F82" s="55">
        <f>'[1]do korekt'!F221/1000</f>
        <v>45573.135000000002</v>
      </c>
      <c r="G82" s="55">
        <f>'[1]do korekt'!J221/1000</f>
        <v>0</v>
      </c>
      <c r="H82" s="56">
        <f t="shared" si="2"/>
        <v>222392.70935000005</v>
      </c>
      <c r="I82" s="55">
        <f>'[1]do korekt'!R221/1000</f>
        <v>222392.70935000005</v>
      </c>
      <c r="J82" s="55">
        <f>'[1]do korekt'!V221/1000</f>
        <v>0</v>
      </c>
      <c r="K82" s="57"/>
      <c r="L82" s="57"/>
      <c r="M82" s="58"/>
      <c r="N82" s="58"/>
      <c r="O82" s="59" t="s">
        <v>387</v>
      </c>
      <c r="P82" s="59" t="s">
        <v>389</v>
      </c>
      <c r="Q82" s="60" t="s">
        <v>390</v>
      </c>
      <c r="R82" s="60" t="s">
        <v>391</v>
      </c>
      <c r="S82" s="61"/>
      <c r="T82" s="61"/>
      <c r="U82" s="42"/>
    </row>
    <row r="83" spans="1:21" ht="45">
      <c r="A83" s="42"/>
      <c r="B83" s="62" t="s">
        <v>392</v>
      </c>
      <c r="C83" s="53" t="s">
        <v>393</v>
      </c>
      <c r="D83" s="54">
        <v>74</v>
      </c>
      <c r="E83" s="55">
        <f t="shared" si="3"/>
        <v>31037</v>
      </c>
      <c r="F83" s="55">
        <f>'[1]do korekt'!F238/1000</f>
        <v>31037</v>
      </c>
      <c r="G83" s="55">
        <f>'[1]do korekt'!J238/1000</f>
        <v>0</v>
      </c>
      <c r="H83" s="56">
        <f t="shared" si="2"/>
        <v>29001.693070000001</v>
      </c>
      <c r="I83" s="55">
        <f>'[1]do korekt'!R238/1000</f>
        <v>29001.693070000001</v>
      </c>
      <c r="J83" s="55">
        <f>'[1]do korekt'!V238/1000</f>
        <v>0</v>
      </c>
      <c r="K83" s="57" t="s">
        <v>394</v>
      </c>
      <c r="L83" s="57" t="s">
        <v>31</v>
      </c>
      <c r="M83" s="58" t="s">
        <v>395</v>
      </c>
      <c r="N83" s="58">
        <v>0</v>
      </c>
      <c r="O83" s="59" t="s">
        <v>396</v>
      </c>
      <c r="P83" s="59" t="s">
        <v>397</v>
      </c>
      <c r="Q83" s="60" t="s">
        <v>398</v>
      </c>
      <c r="R83" s="60" t="s">
        <v>399</v>
      </c>
      <c r="S83" s="61">
        <v>74</v>
      </c>
      <c r="T83" s="61">
        <v>0</v>
      </c>
      <c r="U83" s="42"/>
    </row>
    <row r="84" spans="1:21" ht="33.75">
      <c r="A84" s="42"/>
      <c r="B84" s="63"/>
      <c r="C84" s="53" t="s">
        <v>84</v>
      </c>
      <c r="D84" s="85">
        <v>85</v>
      </c>
      <c r="E84" s="55">
        <f t="shared" si="3"/>
        <v>28276.870999999999</v>
      </c>
      <c r="F84" s="55">
        <f>'[1]do korekt'!F239/1000</f>
        <v>28276.870999999999</v>
      </c>
      <c r="G84" s="55">
        <f>'[1]do korekt'!J239/1000</f>
        <v>0</v>
      </c>
      <c r="H84" s="56">
        <f t="shared" si="2"/>
        <v>29242.160399999997</v>
      </c>
      <c r="I84" s="55">
        <f>('[1]do korekt'!R239)/1000</f>
        <v>29242.160399999997</v>
      </c>
      <c r="J84" s="55">
        <f>'[1]do korekt'!V238/1000</f>
        <v>0</v>
      </c>
      <c r="K84" s="57"/>
      <c r="L84" s="57"/>
      <c r="M84" s="58"/>
      <c r="N84" s="58"/>
      <c r="O84" s="59" t="s">
        <v>400</v>
      </c>
      <c r="P84" s="59" t="s">
        <v>401</v>
      </c>
      <c r="Q84" s="60" t="s">
        <v>402</v>
      </c>
      <c r="R84" s="60" t="s">
        <v>403</v>
      </c>
      <c r="S84" s="61"/>
      <c r="T84" s="61"/>
      <c r="U84" s="42"/>
    </row>
    <row r="85" spans="1:21" s="79" customFormat="1" ht="18.75" customHeight="1">
      <c r="A85" s="51"/>
      <c r="B85" s="69" t="s">
        <v>404</v>
      </c>
      <c r="C85" s="95"/>
      <c r="D85" s="96"/>
      <c r="E85" s="72">
        <f t="shared" si="3"/>
        <v>5590347.9248000002</v>
      </c>
      <c r="F85" s="72">
        <f>SUM(F86:F112)</f>
        <v>2732267.9248000002</v>
      </c>
      <c r="G85" s="72">
        <f>SUM(G86:G112)</f>
        <v>2858080</v>
      </c>
      <c r="H85" s="40">
        <f t="shared" si="2"/>
        <v>7311939.7660300005</v>
      </c>
      <c r="I85" s="72">
        <f>SUM(I86:I112)</f>
        <v>3729408.1511700004</v>
      </c>
      <c r="J85" s="72">
        <f>SUM(J86:J112)</f>
        <v>3582531.6148600001</v>
      </c>
      <c r="K85" s="73"/>
      <c r="L85" s="73"/>
      <c r="M85" s="74"/>
      <c r="N85" s="74"/>
      <c r="O85" s="75"/>
      <c r="P85" s="76"/>
      <c r="Q85" s="76"/>
      <c r="R85" s="77"/>
      <c r="S85" s="78"/>
      <c r="T85" s="78"/>
      <c r="U85" s="51"/>
    </row>
    <row r="86" spans="1:21" ht="22.5">
      <c r="A86" s="42"/>
      <c r="B86" s="62" t="s">
        <v>405</v>
      </c>
      <c r="C86" s="53" t="s">
        <v>55</v>
      </c>
      <c r="D86" s="54">
        <v>16</v>
      </c>
      <c r="E86" s="55">
        <f t="shared" si="3"/>
        <v>0</v>
      </c>
      <c r="F86" s="55">
        <v>0</v>
      </c>
      <c r="G86" s="55">
        <v>0</v>
      </c>
      <c r="H86" s="56">
        <f t="shared" si="2"/>
        <v>5733.7585499999996</v>
      </c>
      <c r="I86" s="55">
        <f>'[1]do korekt'!R257/1000</f>
        <v>5733.7585499999996</v>
      </c>
      <c r="J86" s="55">
        <v>0</v>
      </c>
      <c r="K86" s="57" t="s">
        <v>406</v>
      </c>
      <c r="L86" s="57" t="s">
        <v>31</v>
      </c>
      <c r="M86" s="58">
        <v>0</v>
      </c>
      <c r="N86" s="58">
        <v>0</v>
      </c>
      <c r="O86" s="59" t="s">
        <v>407</v>
      </c>
      <c r="P86" s="59" t="s">
        <v>408</v>
      </c>
      <c r="Q86" s="60" t="s">
        <v>316</v>
      </c>
      <c r="R86" s="60">
        <v>20</v>
      </c>
      <c r="S86" s="61">
        <v>16</v>
      </c>
      <c r="T86" s="61">
        <v>1</v>
      </c>
      <c r="U86" s="42"/>
    </row>
    <row r="87" spans="1:21">
      <c r="A87" s="42"/>
      <c r="B87" s="84"/>
      <c r="C87" s="53" t="s">
        <v>409</v>
      </c>
      <c r="D87" s="54" t="s">
        <v>410</v>
      </c>
      <c r="E87" s="55">
        <f t="shared" si="3"/>
        <v>2892208.2779999999</v>
      </c>
      <c r="F87" s="55">
        <f>'[1]do korekt'!F258/1000</f>
        <v>890063.27800000005</v>
      </c>
      <c r="G87" s="55">
        <f>'[1]do korekt'!J258/1000</f>
        <v>2002145</v>
      </c>
      <c r="H87" s="56">
        <f t="shared" si="2"/>
        <v>3892807.7463000002</v>
      </c>
      <c r="I87" s="55">
        <f>'[1]do korekt'!R258/1000</f>
        <v>1051687.74603</v>
      </c>
      <c r="J87" s="55">
        <f>'[1]do korekt'!V258/1000</f>
        <v>2841120.0002700002</v>
      </c>
      <c r="K87" s="57"/>
      <c r="L87" s="57"/>
      <c r="M87" s="58"/>
      <c r="N87" s="58"/>
      <c r="O87" s="59" t="s">
        <v>407</v>
      </c>
      <c r="P87" s="59" t="s">
        <v>411</v>
      </c>
      <c r="Q87" s="60" t="s">
        <v>412</v>
      </c>
      <c r="R87" s="60" t="s">
        <v>413</v>
      </c>
      <c r="S87" s="61"/>
      <c r="T87" s="61"/>
      <c r="U87" s="42"/>
    </row>
    <row r="88" spans="1:21" ht="33.75">
      <c r="A88" s="42"/>
      <c r="B88" s="66" t="s">
        <v>414</v>
      </c>
      <c r="C88" s="92" t="s">
        <v>409</v>
      </c>
      <c r="D88" s="54" t="s">
        <v>410</v>
      </c>
      <c r="E88" s="55">
        <f t="shared" si="3"/>
        <v>1417285.4139999999</v>
      </c>
      <c r="F88" s="55">
        <f>'[1]do korekt'!F259/1000</f>
        <v>628283.41399999999</v>
      </c>
      <c r="G88" s="55">
        <f>'[1]do korekt'!J259/1000</f>
        <v>789002</v>
      </c>
      <c r="H88" s="56">
        <f t="shared" si="2"/>
        <v>2041223.4262900001</v>
      </c>
      <c r="I88" s="55">
        <f>'[1]do korekt'!R259/1000</f>
        <v>1388584.4257</v>
      </c>
      <c r="J88" s="55">
        <f>'[1]do korekt'!V259/1000</f>
        <v>652639.00059000007</v>
      </c>
      <c r="K88" s="57"/>
      <c r="L88" s="57"/>
      <c r="M88" s="58"/>
      <c r="N88" s="58"/>
      <c r="O88" s="59" t="s">
        <v>415</v>
      </c>
      <c r="P88" s="59" t="s">
        <v>416</v>
      </c>
      <c r="Q88" s="60" t="s">
        <v>417</v>
      </c>
      <c r="R88" s="60" t="s">
        <v>418</v>
      </c>
      <c r="S88" s="61"/>
      <c r="T88" s="61"/>
      <c r="U88" s="42"/>
    </row>
    <row r="89" spans="1:21" ht="22.5">
      <c r="A89" s="42"/>
      <c r="B89" s="82"/>
      <c r="C89" s="92" t="s">
        <v>133</v>
      </c>
      <c r="D89" s="54">
        <v>42</v>
      </c>
      <c r="E89" s="55">
        <f t="shared" si="3"/>
        <v>0</v>
      </c>
      <c r="F89" s="55">
        <f>'[1]do korekt'!F260/1000</f>
        <v>0</v>
      </c>
      <c r="G89" s="55">
        <f>'[1]do korekt'!J260/1000</f>
        <v>0</v>
      </c>
      <c r="H89" s="56">
        <f t="shared" si="2"/>
        <v>51.489080000000001</v>
      </c>
      <c r="I89" s="55">
        <f>'[1]do korekt'!R260/1000</f>
        <v>51.489080000000001</v>
      </c>
      <c r="J89" s="55">
        <f>'[1]do korekt'!V260</f>
        <v>0</v>
      </c>
      <c r="K89" s="57" t="s">
        <v>419</v>
      </c>
      <c r="L89" s="57" t="s">
        <v>31</v>
      </c>
      <c r="M89" s="58">
        <v>0</v>
      </c>
      <c r="N89" s="58">
        <v>0</v>
      </c>
      <c r="O89" s="59" t="s">
        <v>415</v>
      </c>
      <c r="P89" s="59" t="s">
        <v>420</v>
      </c>
      <c r="Q89" s="60" t="s">
        <v>316</v>
      </c>
      <c r="R89" s="60">
        <v>10</v>
      </c>
      <c r="S89" s="61">
        <v>42</v>
      </c>
      <c r="T89" s="61">
        <v>0</v>
      </c>
      <c r="U89" s="42"/>
    </row>
    <row r="90" spans="1:21" ht="33.75">
      <c r="A90" s="42"/>
      <c r="B90" s="82"/>
      <c r="C90" s="92" t="s">
        <v>421</v>
      </c>
      <c r="D90" s="54">
        <v>50</v>
      </c>
      <c r="E90" s="55">
        <f t="shared" si="3"/>
        <v>7677.4719999999998</v>
      </c>
      <c r="F90" s="55">
        <f>'[1]do korekt'!F261/1000</f>
        <v>7677.4719999999998</v>
      </c>
      <c r="G90" s="55">
        <f>'[1]do korekt'!J261/1000</f>
        <v>0</v>
      </c>
      <c r="H90" s="56">
        <f t="shared" si="2"/>
        <v>8302.1672699999999</v>
      </c>
      <c r="I90" s="55">
        <f>'[1]do korekt'!R261/1000</f>
        <v>8302.1672699999999</v>
      </c>
      <c r="J90" s="55">
        <f>'[1]do korekt'!V261</f>
        <v>0</v>
      </c>
      <c r="K90" s="57" t="s">
        <v>422</v>
      </c>
      <c r="L90" s="57" t="s">
        <v>31</v>
      </c>
      <c r="M90" s="58" t="s">
        <v>423</v>
      </c>
      <c r="N90" s="58">
        <v>0</v>
      </c>
      <c r="O90" s="59" t="s">
        <v>415</v>
      </c>
      <c r="P90" s="59" t="s">
        <v>424</v>
      </c>
      <c r="Q90" s="60" t="s">
        <v>277</v>
      </c>
      <c r="R90" s="60" t="s">
        <v>277</v>
      </c>
      <c r="S90" s="61">
        <v>50</v>
      </c>
      <c r="T90" s="61">
        <v>0</v>
      </c>
      <c r="U90" s="42"/>
    </row>
    <row r="91" spans="1:21" ht="67.5">
      <c r="A91" s="42"/>
      <c r="B91" s="82"/>
      <c r="C91" s="98" t="s">
        <v>425</v>
      </c>
      <c r="D91" s="68">
        <v>68</v>
      </c>
      <c r="E91" s="99">
        <f t="shared" si="3"/>
        <v>0</v>
      </c>
      <c r="F91" s="99">
        <f>'[1]do korekt'!F262/1000</f>
        <v>0</v>
      </c>
      <c r="G91" s="99">
        <f>'[1]do korekt'!J262/1000</f>
        <v>0</v>
      </c>
      <c r="H91" s="100">
        <f t="shared" si="2"/>
        <v>887.83614999999998</v>
      </c>
      <c r="I91" s="99">
        <f>'[1]do korekt'!R262/1000</f>
        <v>887.83614999999998</v>
      </c>
      <c r="J91" s="99">
        <f>'[1]do korekt'!V262</f>
        <v>0</v>
      </c>
      <c r="K91" s="101" t="s">
        <v>426</v>
      </c>
      <c r="L91" s="101" t="s">
        <v>31</v>
      </c>
      <c r="M91" s="102">
        <v>0</v>
      </c>
      <c r="N91" s="102">
        <v>0</v>
      </c>
      <c r="O91" s="103" t="s">
        <v>427</v>
      </c>
      <c r="P91" s="103" t="s">
        <v>428</v>
      </c>
      <c r="Q91" s="104">
        <v>11</v>
      </c>
      <c r="R91" s="104">
        <v>9</v>
      </c>
      <c r="S91" s="61">
        <v>68</v>
      </c>
      <c r="T91" s="61">
        <v>0</v>
      </c>
      <c r="U91" s="42"/>
    </row>
    <row r="92" spans="1:21" ht="67.5">
      <c r="A92" s="42"/>
      <c r="B92" s="83"/>
      <c r="C92" s="92" t="s">
        <v>84</v>
      </c>
      <c r="D92" s="54" t="s">
        <v>85</v>
      </c>
      <c r="E92" s="55">
        <f t="shared" si="3"/>
        <v>345.26</v>
      </c>
      <c r="F92" s="55">
        <f>'[1]do korekt'!F263/1000</f>
        <v>345.26</v>
      </c>
      <c r="G92" s="55">
        <f>'[1]do korekt'!J263/1000</f>
        <v>0</v>
      </c>
      <c r="H92" s="56">
        <f t="shared" si="2"/>
        <v>343.67700000000002</v>
      </c>
      <c r="I92" s="55">
        <f>'[1]do korekt'!R263/1000</f>
        <v>343.67700000000002</v>
      </c>
      <c r="J92" s="55">
        <f>'[1]do korekt'!V263/1000</f>
        <v>0</v>
      </c>
      <c r="K92" s="57"/>
      <c r="L92" s="57"/>
      <c r="M92" s="58"/>
      <c r="N92" s="58"/>
      <c r="O92" s="59" t="s">
        <v>427</v>
      </c>
      <c r="P92" s="59" t="s">
        <v>429</v>
      </c>
      <c r="Q92" s="105" t="s">
        <v>430</v>
      </c>
      <c r="R92" s="60" t="s">
        <v>431</v>
      </c>
      <c r="S92" s="61"/>
      <c r="T92" s="61"/>
      <c r="U92" s="42"/>
    </row>
    <row r="93" spans="1:21" ht="33.75">
      <c r="A93" s="42"/>
      <c r="B93" s="84" t="s">
        <v>432</v>
      </c>
      <c r="C93" s="53" t="s">
        <v>124</v>
      </c>
      <c r="D93" s="54">
        <v>26</v>
      </c>
      <c r="E93" s="55">
        <f t="shared" si="3"/>
        <v>16793</v>
      </c>
      <c r="F93" s="55">
        <f>'[1]do korekt'!F273/1000</f>
        <v>13213</v>
      </c>
      <c r="G93" s="55">
        <f>'[1]do korekt'!J273/1000</f>
        <v>3580</v>
      </c>
      <c r="H93" s="56">
        <f t="shared" si="2"/>
        <v>18712.0687</v>
      </c>
      <c r="I93" s="55">
        <f>'[1]do korekt'!R273/1000</f>
        <v>11936.34374</v>
      </c>
      <c r="J93" s="55">
        <f>'[1]do korekt'!V273/1000</f>
        <v>6775.7249599999996</v>
      </c>
      <c r="K93" s="57" t="s">
        <v>433</v>
      </c>
      <c r="L93" s="57" t="s">
        <v>434</v>
      </c>
      <c r="M93" s="58" t="s">
        <v>435</v>
      </c>
      <c r="N93" s="58">
        <v>0</v>
      </c>
      <c r="O93" s="59" t="s">
        <v>436</v>
      </c>
      <c r="P93" s="59" t="s">
        <v>437</v>
      </c>
      <c r="Q93" s="60" t="s">
        <v>438</v>
      </c>
      <c r="R93" s="60" t="s">
        <v>439</v>
      </c>
      <c r="S93" s="61">
        <v>26</v>
      </c>
      <c r="T93" s="61">
        <v>0</v>
      </c>
      <c r="U93" s="42"/>
    </row>
    <row r="94" spans="1:21" ht="33.75">
      <c r="A94" s="42"/>
      <c r="B94" s="84"/>
      <c r="C94" s="53" t="s">
        <v>124</v>
      </c>
      <c r="D94" s="54">
        <v>27</v>
      </c>
      <c r="E94" s="55">
        <f t="shared" si="3"/>
        <v>0</v>
      </c>
      <c r="F94" s="55">
        <f>'[1]do korekt'!F274/1000</f>
        <v>0</v>
      </c>
      <c r="G94" s="55">
        <f>'[1]do korekt'!J274/1000</f>
        <v>0</v>
      </c>
      <c r="H94" s="56">
        <f t="shared" si="2"/>
        <v>3773.0731100000003</v>
      </c>
      <c r="I94" s="55">
        <f>'[1]do korekt'!R274/1000</f>
        <v>1242.7147199999999</v>
      </c>
      <c r="J94" s="55">
        <f>'[1]do korekt'!V274/1000</f>
        <v>2530.3583900000003</v>
      </c>
      <c r="K94" s="57" t="s">
        <v>440</v>
      </c>
      <c r="L94" s="57" t="s">
        <v>441</v>
      </c>
      <c r="M94" s="58" t="s">
        <v>442</v>
      </c>
      <c r="N94" s="58">
        <v>0</v>
      </c>
      <c r="O94" s="59" t="s">
        <v>436</v>
      </c>
      <c r="P94" s="59" t="s">
        <v>443</v>
      </c>
      <c r="Q94" s="60" t="s">
        <v>438</v>
      </c>
      <c r="R94" s="60" t="s">
        <v>439</v>
      </c>
      <c r="S94" s="61">
        <v>27</v>
      </c>
      <c r="T94" s="61">
        <v>0</v>
      </c>
      <c r="U94" s="42"/>
    </row>
    <row r="95" spans="1:21" ht="33.75">
      <c r="A95" s="42"/>
      <c r="B95" s="84"/>
      <c r="C95" s="53" t="s">
        <v>444</v>
      </c>
      <c r="D95" s="54">
        <v>76</v>
      </c>
      <c r="E95" s="55">
        <f t="shared" si="3"/>
        <v>70548</v>
      </c>
      <c r="F95" s="55">
        <f>'[1]do korekt'!F275/1000</f>
        <v>43095</v>
      </c>
      <c r="G95" s="55">
        <f>'[1]do korekt'!J275/1000</f>
        <v>27453</v>
      </c>
      <c r="H95" s="56">
        <f t="shared" si="2"/>
        <v>51736.460690000007</v>
      </c>
      <c r="I95" s="55">
        <f>'[1]do korekt'!R275/1000</f>
        <v>38546.533590000006</v>
      </c>
      <c r="J95" s="55">
        <f>'[1]do korekt'!V275/1000</f>
        <v>13189.927099999999</v>
      </c>
      <c r="K95" s="57" t="s">
        <v>445</v>
      </c>
      <c r="L95" s="57" t="s">
        <v>446</v>
      </c>
      <c r="M95" s="58" t="s">
        <v>447</v>
      </c>
      <c r="N95" s="58">
        <v>0</v>
      </c>
      <c r="O95" s="59" t="s">
        <v>448</v>
      </c>
      <c r="P95" s="59" t="s">
        <v>443</v>
      </c>
      <c r="Q95" s="60" t="s">
        <v>449</v>
      </c>
      <c r="R95" s="60" t="s">
        <v>450</v>
      </c>
      <c r="S95" s="61">
        <v>76</v>
      </c>
      <c r="T95" s="61">
        <v>0</v>
      </c>
      <c r="U95" s="42"/>
    </row>
    <row r="96" spans="1:21" ht="33.75">
      <c r="A96" s="42"/>
      <c r="B96" s="63"/>
      <c r="C96" s="53" t="s">
        <v>84</v>
      </c>
      <c r="D96" s="54" t="s">
        <v>85</v>
      </c>
      <c r="E96" s="55">
        <f t="shared" si="3"/>
        <v>10</v>
      </c>
      <c r="F96" s="55">
        <f>'[1]do korekt'!F276/1000</f>
        <v>10</v>
      </c>
      <c r="G96" s="55">
        <f>'[1]do korekt'!J276/1000</f>
        <v>0</v>
      </c>
      <c r="H96" s="56">
        <f t="shared" si="2"/>
        <v>3524.9539500000001</v>
      </c>
      <c r="I96" s="55">
        <f>'[1]do korekt'!R276/1000</f>
        <v>3524.9539500000001</v>
      </c>
      <c r="J96" s="55">
        <f>'[1]do korekt'!V276/1000</f>
        <v>0</v>
      </c>
      <c r="K96" s="57"/>
      <c r="L96" s="57"/>
      <c r="M96" s="58"/>
      <c r="N96" s="58"/>
      <c r="O96" s="59" t="s">
        <v>451</v>
      </c>
      <c r="P96" s="59" t="s">
        <v>452</v>
      </c>
      <c r="Q96" s="60" t="s">
        <v>453</v>
      </c>
      <c r="R96" s="60" t="s">
        <v>454</v>
      </c>
      <c r="S96" s="61"/>
      <c r="T96" s="61"/>
      <c r="U96" s="42"/>
    </row>
    <row r="97" spans="1:21" ht="33.75">
      <c r="A97" s="42"/>
      <c r="B97" s="62" t="s">
        <v>455</v>
      </c>
      <c r="C97" s="53" t="s">
        <v>255</v>
      </c>
      <c r="D97" s="54">
        <v>34</v>
      </c>
      <c r="E97" s="55">
        <f t="shared" si="3"/>
        <v>24155</v>
      </c>
      <c r="F97" s="55">
        <f>'[1]do korekt'!F283/1000</f>
        <v>3623</v>
      </c>
      <c r="G97" s="55">
        <f>'[1]do korekt'!J283/1000</f>
        <v>20532</v>
      </c>
      <c r="H97" s="56">
        <f t="shared" si="2"/>
        <v>36687.396740000004</v>
      </c>
      <c r="I97" s="55">
        <f>'[1]do korekt'!R283/1000</f>
        <v>6190.8185800000001</v>
      </c>
      <c r="J97" s="55">
        <f>'[1]do korekt'!V283/1000</f>
        <v>30496.578160000001</v>
      </c>
      <c r="K97" s="57" t="s">
        <v>456</v>
      </c>
      <c r="L97" s="57" t="s">
        <v>457</v>
      </c>
      <c r="M97" s="58">
        <v>0</v>
      </c>
      <c r="N97" s="58">
        <v>0</v>
      </c>
      <c r="O97" s="59" t="s">
        <v>458</v>
      </c>
      <c r="P97" s="59" t="s">
        <v>459</v>
      </c>
      <c r="Q97" s="60">
        <v>18</v>
      </c>
      <c r="R97" s="60">
        <v>12</v>
      </c>
      <c r="S97" s="61">
        <v>34</v>
      </c>
      <c r="T97" s="61">
        <v>0</v>
      </c>
      <c r="U97" s="42"/>
    </row>
    <row r="98" spans="1:21" ht="33.75">
      <c r="A98" s="42"/>
      <c r="B98" s="84"/>
      <c r="C98" s="53" t="s">
        <v>460</v>
      </c>
      <c r="D98" s="54">
        <v>40</v>
      </c>
      <c r="E98" s="55">
        <f t="shared" si="3"/>
        <v>45569.625</v>
      </c>
      <c r="F98" s="55">
        <f>'[1]do korekt'!F284/1000</f>
        <v>45569.625</v>
      </c>
      <c r="G98" s="55">
        <f>'[1]do korekt'!J284/1000</f>
        <v>0</v>
      </c>
      <c r="H98" s="56">
        <f t="shared" si="2"/>
        <v>45319.923729999995</v>
      </c>
      <c r="I98" s="55">
        <f>'[1]do korekt'!R284/1000</f>
        <v>45319.923729999995</v>
      </c>
      <c r="J98" s="55">
        <f>'[1]do korekt'!V284/1000</f>
        <v>0</v>
      </c>
      <c r="K98" s="57" t="s">
        <v>461</v>
      </c>
      <c r="L98" s="57" t="s">
        <v>31</v>
      </c>
      <c r="M98" s="58" t="s">
        <v>462</v>
      </c>
      <c r="N98" s="58">
        <v>0</v>
      </c>
      <c r="O98" s="59" t="s">
        <v>458</v>
      </c>
      <c r="P98" s="59" t="s">
        <v>463</v>
      </c>
      <c r="Q98" s="60" t="s">
        <v>464</v>
      </c>
      <c r="R98" s="60" t="s">
        <v>465</v>
      </c>
      <c r="S98" s="61">
        <v>40</v>
      </c>
      <c r="T98" s="61">
        <v>0</v>
      </c>
      <c r="U98" s="42"/>
    </row>
    <row r="99" spans="1:21" ht="33.75">
      <c r="A99" s="42"/>
      <c r="B99" s="63"/>
      <c r="C99" s="53" t="s">
        <v>84</v>
      </c>
      <c r="D99" s="85">
        <v>85</v>
      </c>
      <c r="E99" s="55">
        <f t="shared" si="3"/>
        <v>580.72500000000002</v>
      </c>
      <c r="F99" s="55">
        <f>'[1]do korekt'!F285/1000</f>
        <v>580.72500000000002</v>
      </c>
      <c r="G99" s="55">
        <f>'[1]do korekt'!J285/1000</f>
        <v>0</v>
      </c>
      <c r="H99" s="56">
        <f t="shared" si="2"/>
        <v>532.70574999999997</v>
      </c>
      <c r="I99" s="55">
        <f>('[1]do korekt'!R285)/1000</f>
        <v>532.70574999999997</v>
      </c>
      <c r="J99" s="55">
        <f>'[1]do korekt'!V285/1000</f>
        <v>0</v>
      </c>
      <c r="K99" s="57"/>
      <c r="L99" s="57"/>
      <c r="M99" s="58"/>
      <c r="N99" s="58"/>
      <c r="O99" s="59" t="s">
        <v>466</v>
      </c>
      <c r="P99" s="59" t="s">
        <v>467</v>
      </c>
      <c r="Q99" s="60" t="s">
        <v>176</v>
      </c>
      <c r="R99" s="60" t="s">
        <v>176</v>
      </c>
      <c r="S99" s="61"/>
      <c r="T99" s="61"/>
      <c r="U99" s="42"/>
    </row>
    <row r="100" spans="1:21" ht="69.75" customHeight="1">
      <c r="A100" s="42"/>
      <c r="B100" s="52" t="s">
        <v>468</v>
      </c>
      <c r="C100" s="53" t="s">
        <v>469</v>
      </c>
      <c r="D100" s="54">
        <v>64</v>
      </c>
      <c r="E100" s="55">
        <f t="shared" si="3"/>
        <v>131233</v>
      </c>
      <c r="F100" s="55">
        <f>'[1]do korekt'!F294/1000</f>
        <v>131233</v>
      </c>
      <c r="G100" s="55">
        <f>'[1]do korekt'!J294/1000</f>
        <v>0</v>
      </c>
      <c r="H100" s="56">
        <f t="shared" si="2"/>
        <v>131485.47451</v>
      </c>
      <c r="I100" s="55">
        <f>'[1]do korekt'!R294/1000</f>
        <v>131485.47451</v>
      </c>
      <c r="J100" s="55">
        <f>'[1]do korekt'!V294/1000</f>
        <v>0</v>
      </c>
      <c r="K100" s="57" t="s">
        <v>470</v>
      </c>
      <c r="L100" s="57" t="s">
        <v>31</v>
      </c>
      <c r="M100" s="58" t="s">
        <v>471</v>
      </c>
      <c r="N100" s="58">
        <v>0</v>
      </c>
      <c r="O100" s="59" t="s">
        <v>472</v>
      </c>
      <c r="P100" s="59" t="s">
        <v>473</v>
      </c>
      <c r="Q100" s="60" t="s">
        <v>474</v>
      </c>
      <c r="R100" s="60" t="s">
        <v>475</v>
      </c>
      <c r="S100" s="61">
        <v>64</v>
      </c>
      <c r="T100" s="61">
        <v>0</v>
      </c>
      <c r="U100" s="42"/>
    </row>
    <row r="101" spans="1:21" ht="67.5">
      <c r="A101" s="42"/>
      <c r="B101" s="62" t="s">
        <v>476</v>
      </c>
      <c r="C101" s="53" t="s">
        <v>283</v>
      </c>
      <c r="D101" s="54">
        <v>19</v>
      </c>
      <c r="E101" s="55">
        <f t="shared" si="3"/>
        <v>259064</v>
      </c>
      <c r="F101" s="55">
        <f>'[1]do korekt'!F295/1000</f>
        <v>255652</v>
      </c>
      <c r="G101" s="55">
        <f>'[1]do korekt'!J295/1000</f>
        <v>3412</v>
      </c>
      <c r="H101" s="56">
        <f t="shared" si="2"/>
        <v>320333.75465999992</v>
      </c>
      <c r="I101" s="55">
        <f>'[1]do korekt'!R295/1000</f>
        <v>315671.04127999995</v>
      </c>
      <c r="J101" s="55">
        <f>'[1]do korekt'!V295/1000</f>
        <v>4662.7133800000001</v>
      </c>
      <c r="K101" s="57" t="s">
        <v>333</v>
      </c>
      <c r="L101" s="57" t="s">
        <v>477</v>
      </c>
      <c r="M101" s="58" t="s">
        <v>478</v>
      </c>
      <c r="N101" s="58">
        <v>0</v>
      </c>
      <c r="O101" s="59" t="s">
        <v>479</v>
      </c>
      <c r="P101" s="59" t="s">
        <v>480</v>
      </c>
      <c r="Q101" s="60" t="s">
        <v>481</v>
      </c>
      <c r="R101" s="60" t="s">
        <v>482</v>
      </c>
      <c r="S101" s="61">
        <v>19</v>
      </c>
      <c r="T101" s="61">
        <v>0</v>
      </c>
      <c r="U101" s="42"/>
    </row>
    <row r="102" spans="1:21" ht="33.75">
      <c r="A102" s="42"/>
      <c r="B102" s="63"/>
      <c r="C102" s="53" t="s">
        <v>483</v>
      </c>
      <c r="D102" s="54">
        <v>61</v>
      </c>
      <c r="E102" s="55">
        <f t="shared" si="3"/>
        <v>52923</v>
      </c>
      <c r="F102" s="55">
        <f>'[1]do korekt'!F296/1000</f>
        <v>51785</v>
      </c>
      <c r="G102" s="55">
        <f>'[1]do korekt'!J296/1000</f>
        <v>1138</v>
      </c>
      <c r="H102" s="56">
        <f t="shared" si="2"/>
        <v>54301.17843</v>
      </c>
      <c r="I102" s="55">
        <f>'[1]do korekt'!R296/1000</f>
        <v>52085.330170000001</v>
      </c>
      <c r="J102" s="55">
        <f>'[1]do korekt'!V296/1000</f>
        <v>2215.8482599999998</v>
      </c>
      <c r="K102" s="57" t="s">
        <v>484</v>
      </c>
      <c r="L102" s="57" t="s">
        <v>485</v>
      </c>
      <c r="M102" s="58" t="s">
        <v>486</v>
      </c>
      <c r="N102" s="58">
        <v>0</v>
      </c>
      <c r="O102" s="59" t="s">
        <v>487</v>
      </c>
      <c r="P102" s="59" t="s">
        <v>488</v>
      </c>
      <c r="Q102" s="60" t="s">
        <v>489</v>
      </c>
      <c r="R102" s="60" t="s">
        <v>490</v>
      </c>
      <c r="S102" s="61">
        <v>61</v>
      </c>
      <c r="T102" s="61">
        <v>0</v>
      </c>
      <c r="U102" s="42"/>
    </row>
    <row r="103" spans="1:21" ht="33.75">
      <c r="A103" s="42"/>
      <c r="B103" s="52" t="s">
        <v>491</v>
      </c>
      <c r="C103" s="53" t="s">
        <v>492</v>
      </c>
      <c r="D103" s="54">
        <v>65</v>
      </c>
      <c r="E103" s="55">
        <f t="shared" si="3"/>
        <v>18887.75</v>
      </c>
      <c r="F103" s="55">
        <f>'[1]do korekt'!F297/1000</f>
        <v>18887.75</v>
      </c>
      <c r="G103" s="55">
        <f>'[1]do korekt'!J297/1000</f>
        <v>0</v>
      </c>
      <c r="H103" s="56">
        <f t="shared" si="2"/>
        <v>17972.756730000001</v>
      </c>
      <c r="I103" s="55">
        <f>'[1]do korekt'!R297/1000</f>
        <v>17972.756730000001</v>
      </c>
      <c r="J103" s="55">
        <f>'[1]do korekt'!V297/1000</f>
        <v>0</v>
      </c>
      <c r="K103" s="57" t="s">
        <v>493</v>
      </c>
      <c r="L103" s="57" t="s">
        <v>31</v>
      </c>
      <c r="M103" s="58" t="s">
        <v>494</v>
      </c>
      <c r="N103" s="58">
        <v>0</v>
      </c>
      <c r="O103" s="59" t="s">
        <v>495</v>
      </c>
      <c r="P103" s="59" t="s">
        <v>496</v>
      </c>
      <c r="Q103" s="60" t="s">
        <v>85</v>
      </c>
      <c r="R103" s="60" t="s">
        <v>176</v>
      </c>
      <c r="S103" s="61">
        <v>65</v>
      </c>
      <c r="T103" s="61">
        <v>0</v>
      </c>
      <c r="U103" s="42"/>
    </row>
    <row r="104" spans="1:21" ht="90">
      <c r="A104" s="42"/>
      <c r="B104" s="52" t="s">
        <v>497</v>
      </c>
      <c r="C104" s="53" t="s">
        <v>421</v>
      </c>
      <c r="D104" s="54">
        <v>50</v>
      </c>
      <c r="E104" s="55">
        <f t="shared" si="3"/>
        <v>23586.313999999998</v>
      </c>
      <c r="F104" s="55">
        <f>'[1]do korekt'!F298/1000</f>
        <v>23586.313999999998</v>
      </c>
      <c r="G104" s="55">
        <f>'[1]do korekt'!J298/1000</f>
        <v>0</v>
      </c>
      <c r="H104" s="56">
        <f t="shared" si="2"/>
        <v>26805.16779</v>
      </c>
      <c r="I104" s="55">
        <f>'[1]do korekt'!R298/1000</f>
        <v>26805.16779</v>
      </c>
      <c r="J104" s="55">
        <f>'[1]do korekt'!V298/1000</f>
        <v>0</v>
      </c>
      <c r="K104" s="57" t="s">
        <v>498</v>
      </c>
      <c r="L104" s="57" t="s">
        <v>31</v>
      </c>
      <c r="M104" s="58" t="s">
        <v>499</v>
      </c>
      <c r="N104" s="58">
        <v>0</v>
      </c>
      <c r="O104" s="59" t="s">
        <v>500</v>
      </c>
      <c r="P104" s="59" t="s">
        <v>501</v>
      </c>
      <c r="Q104" s="60" t="s">
        <v>502</v>
      </c>
      <c r="R104" s="60" t="s">
        <v>503</v>
      </c>
      <c r="S104" s="61">
        <v>50</v>
      </c>
      <c r="T104" s="61">
        <v>0</v>
      </c>
      <c r="U104" s="42"/>
    </row>
    <row r="105" spans="1:21" ht="45">
      <c r="A105" s="42"/>
      <c r="B105" s="52" t="s">
        <v>504</v>
      </c>
      <c r="C105" s="53" t="s">
        <v>505</v>
      </c>
      <c r="D105" s="54">
        <v>60</v>
      </c>
      <c r="E105" s="55">
        <f t="shared" si="3"/>
        <v>37933</v>
      </c>
      <c r="F105" s="55">
        <f>'[1]do korekt'!F299/1000</f>
        <v>37933</v>
      </c>
      <c r="G105" s="55">
        <f>'[1]do korekt'!J299/1000</f>
        <v>0</v>
      </c>
      <c r="H105" s="56">
        <f t="shared" si="2"/>
        <v>38087.043799999999</v>
      </c>
      <c r="I105" s="55">
        <f>'[1]do korekt'!R299/1000</f>
        <v>38087.043799999999</v>
      </c>
      <c r="J105" s="55">
        <f>'[1]do korekt'!V299/1000</f>
        <v>0</v>
      </c>
      <c r="K105" s="57" t="s">
        <v>266</v>
      </c>
      <c r="L105" s="57" t="s">
        <v>31</v>
      </c>
      <c r="M105" s="58" t="s">
        <v>506</v>
      </c>
      <c r="N105" s="58">
        <v>0</v>
      </c>
      <c r="O105" s="59" t="s">
        <v>507</v>
      </c>
      <c r="P105" s="59" t="s">
        <v>508</v>
      </c>
      <c r="Q105" s="60" t="s">
        <v>509</v>
      </c>
      <c r="R105" s="60" t="s">
        <v>509</v>
      </c>
      <c r="S105" s="61">
        <v>60</v>
      </c>
      <c r="T105" s="61">
        <v>0</v>
      </c>
      <c r="U105" s="42"/>
    </row>
    <row r="106" spans="1:21" ht="33.75">
      <c r="A106" s="42"/>
      <c r="B106" s="62" t="s">
        <v>510</v>
      </c>
      <c r="C106" s="53" t="s">
        <v>460</v>
      </c>
      <c r="D106" s="54">
        <v>40</v>
      </c>
      <c r="E106" s="55">
        <f t="shared" si="3"/>
        <v>1425.4749999999999</v>
      </c>
      <c r="F106" s="55">
        <f>'[1]do korekt'!F300/1000</f>
        <v>1425.4749999999999</v>
      </c>
      <c r="G106" s="55">
        <f>'[1]do korekt'!J300/1000</f>
        <v>0</v>
      </c>
      <c r="H106" s="56">
        <f t="shared" si="2"/>
        <v>1330.1423</v>
      </c>
      <c r="I106" s="55">
        <f>'[1]do korekt'!R300/1000</f>
        <v>1330.1423</v>
      </c>
      <c r="J106" s="55">
        <f>'[1]do korekt'!V300/1000</f>
        <v>0</v>
      </c>
      <c r="K106" s="57" t="s">
        <v>216</v>
      </c>
      <c r="L106" s="57" t="s">
        <v>31</v>
      </c>
      <c r="M106" s="58" t="s">
        <v>511</v>
      </c>
      <c r="N106" s="58">
        <v>0</v>
      </c>
      <c r="O106" s="59" t="s">
        <v>512</v>
      </c>
      <c r="P106" s="59" t="s">
        <v>513</v>
      </c>
      <c r="Q106" s="60">
        <v>100</v>
      </c>
      <c r="R106" s="60" t="s">
        <v>176</v>
      </c>
      <c r="S106" s="61">
        <v>40</v>
      </c>
      <c r="T106" s="61">
        <v>0</v>
      </c>
      <c r="U106" s="42"/>
    </row>
    <row r="107" spans="1:21" ht="22.5">
      <c r="A107" s="42"/>
      <c r="B107" s="63"/>
      <c r="C107" s="53" t="s">
        <v>514</v>
      </c>
      <c r="D107" s="54">
        <v>58</v>
      </c>
      <c r="E107" s="55">
        <f t="shared" si="3"/>
        <v>409237</v>
      </c>
      <c r="F107" s="55">
        <f>'[1]do korekt'!F301/1000</f>
        <v>398419</v>
      </c>
      <c r="G107" s="55">
        <f>'[1]do korekt'!J301/1000</f>
        <v>10818</v>
      </c>
      <c r="H107" s="56">
        <f t="shared" si="2"/>
        <v>426994.44972999999</v>
      </c>
      <c r="I107" s="55">
        <f>'[1]do korekt'!R301/1000</f>
        <v>398092.98598</v>
      </c>
      <c r="J107" s="55">
        <f>'[1]do korekt'!V301/1000</f>
        <v>28901.463749999999</v>
      </c>
      <c r="K107" s="57" t="s">
        <v>515</v>
      </c>
      <c r="L107" s="57" t="s">
        <v>516</v>
      </c>
      <c r="M107" s="58" t="s">
        <v>517</v>
      </c>
      <c r="N107" s="58">
        <v>0</v>
      </c>
      <c r="O107" s="59" t="s">
        <v>518</v>
      </c>
      <c r="P107" s="59" t="s">
        <v>519</v>
      </c>
      <c r="Q107" s="60" t="s">
        <v>520</v>
      </c>
      <c r="R107" s="60" t="s">
        <v>521</v>
      </c>
      <c r="S107" s="61">
        <v>58</v>
      </c>
      <c r="T107" s="61">
        <v>0</v>
      </c>
      <c r="U107" s="42"/>
    </row>
    <row r="108" spans="1:21" ht="33.75">
      <c r="A108" s="42"/>
      <c r="B108" s="52" t="s">
        <v>522</v>
      </c>
      <c r="C108" s="53" t="s">
        <v>425</v>
      </c>
      <c r="D108" s="54">
        <v>68</v>
      </c>
      <c r="E108" s="55">
        <f t="shared" si="3"/>
        <v>23334.611800000002</v>
      </c>
      <c r="F108" s="55">
        <f>'[1]do korekt'!F302/1000</f>
        <v>23334.611800000002</v>
      </c>
      <c r="G108" s="55">
        <f>'[1]do korekt'!J302/1000</f>
        <v>0</v>
      </c>
      <c r="H108" s="56">
        <f t="shared" si="2"/>
        <v>23885.4244</v>
      </c>
      <c r="I108" s="55">
        <f>'[1]do korekt'!R302/1000</f>
        <v>23885.4244</v>
      </c>
      <c r="J108" s="55">
        <f>'[1]do korekt'!V302/1000</f>
        <v>0</v>
      </c>
      <c r="K108" s="57" t="s">
        <v>523</v>
      </c>
      <c r="L108" s="57" t="s">
        <v>31</v>
      </c>
      <c r="M108" s="58" t="s">
        <v>524</v>
      </c>
      <c r="N108" s="58">
        <v>0</v>
      </c>
      <c r="O108" s="59" t="s">
        <v>525</v>
      </c>
      <c r="P108" s="59" t="s">
        <v>526</v>
      </c>
      <c r="Q108" s="60" t="s">
        <v>527</v>
      </c>
      <c r="R108" s="60" t="s">
        <v>44</v>
      </c>
      <c r="S108" s="61">
        <v>68</v>
      </c>
      <c r="T108" s="61">
        <v>0</v>
      </c>
      <c r="U108" s="42"/>
    </row>
    <row r="109" spans="1:21" ht="33.75">
      <c r="A109" s="42"/>
      <c r="B109" s="62" t="s">
        <v>528</v>
      </c>
      <c r="C109" s="53" t="s">
        <v>248</v>
      </c>
      <c r="D109" s="54">
        <v>35</v>
      </c>
      <c r="E109" s="55">
        <f t="shared" si="3"/>
        <v>14311</v>
      </c>
      <c r="F109" s="55">
        <f>'[1]do korekt'!F303/1000</f>
        <v>14311</v>
      </c>
      <c r="G109" s="55">
        <f>'[1]do korekt'!J303/1000</f>
        <v>0</v>
      </c>
      <c r="H109" s="56">
        <f t="shared" si="2"/>
        <v>14731.242630000001</v>
      </c>
      <c r="I109" s="55">
        <f>'[1]do korekt'!R303/1000</f>
        <v>14731.242630000001</v>
      </c>
      <c r="J109" s="55">
        <f>'[1]do korekt'!V303/1000</f>
        <v>0</v>
      </c>
      <c r="K109" s="57" t="s">
        <v>529</v>
      </c>
      <c r="L109" s="57" t="s">
        <v>31</v>
      </c>
      <c r="M109" s="58" t="s">
        <v>530</v>
      </c>
      <c r="N109" s="58">
        <v>0</v>
      </c>
      <c r="O109" s="59" t="s">
        <v>531</v>
      </c>
      <c r="P109" s="59" t="s">
        <v>532</v>
      </c>
      <c r="Q109" s="60" t="s">
        <v>399</v>
      </c>
      <c r="R109" s="60" t="s">
        <v>533</v>
      </c>
      <c r="S109" s="61">
        <v>35</v>
      </c>
      <c r="T109" s="61">
        <v>0</v>
      </c>
      <c r="U109" s="42"/>
    </row>
    <row r="110" spans="1:21" ht="56.25">
      <c r="A110" s="42"/>
      <c r="B110" s="84"/>
      <c r="C110" s="53" t="s">
        <v>534</v>
      </c>
      <c r="D110" s="54">
        <v>53</v>
      </c>
      <c r="E110" s="55">
        <f t="shared" si="3"/>
        <v>38789</v>
      </c>
      <c r="F110" s="55">
        <f>'[1]do korekt'!F304/1000</f>
        <v>38789</v>
      </c>
      <c r="G110" s="55">
        <f>'[1]do korekt'!J304/1000</f>
        <v>0</v>
      </c>
      <c r="H110" s="56">
        <f t="shared" si="2"/>
        <v>41897.369330000001</v>
      </c>
      <c r="I110" s="55">
        <f>'[1]do korekt'!R304/1000</f>
        <v>41897.369330000001</v>
      </c>
      <c r="J110" s="55">
        <f>'[1]do korekt'!V304/1000</f>
        <v>0</v>
      </c>
      <c r="K110" s="57" t="s">
        <v>535</v>
      </c>
      <c r="L110" s="57" t="s">
        <v>31</v>
      </c>
      <c r="M110" s="58" t="s">
        <v>536</v>
      </c>
      <c r="N110" s="58">
        <v>0</v>
      </c>
      <c r="O110" s="59" t="s">
        <v>537</v>
      </c>
      <c r="P110" s="59" t="s">
        <v>538</v>
      </c>
      <c r="Q110" s="60" t="s">
        <v>539</v>
      </c>
      <c r="R110" s="60" t="s">
        <v>540</v>
      </c>
      <c r="S110" s="61">
        <v>53</v>
      </c>
      <c r="T110" s="61">
        <v>0</v>
      </c>
      <c r="U110" s="42"/>
    </row>
    <row r="111" spans="1:21" ht="56.25">
      <c r="A111" s="42"/>
      <c r="B111" s="84"/>
      <c r="C111" s="53" t="s">
        <v>444</v>
      </c>
      <c r="D111" s="54">
        <v>76</v>
      </c>
      <c r="E111" s="55">
        <f t="shared" si="3"/>
        <v>10097</v>
      </c>
      <c r="F111" s="55">
        <f>'[1]do korekt'!F305/1000</f>
        <v>10097</v>
      </c>
      <c r="G111" s="55">
        <f>'[1]do korekt'!J305/1000</f>
        <v>0</v>
      </c>
      <c r="H111" s="56">
        <f t="shared" si="2"/>
        <v>9528.6584899999998</v>
      </c>
      <c r="I111" s="55">
        <f>'[1]do korekt'!R305/1000</f>
        <v>9528.6584899999998</v>
      </c>
      <c r="J111" s="55">
        <f>'[1]do korekt'!V305/1000</f>
        <v>0</v>
      </c>
      <c r="K111" s="57" t="s">
        <v>541</v>
      </c>
      <c r="L111" s="57" t="s">
        <v>31</v>
      </c>
      <c r="M111" s="58" t="s">
        <v>542</v>
      </c>
      <c r="N111" s="58">
        <v>0</v>
      </c>
      <c r="O111" s="59" t="s">
        <v>537</v>
      </c>
      <c r="P111" s="59" t="s">
        <v>543</v>
      </c>
      <c r="Q111" s="60" t="s">
        <v>544</v>
      </c>
      <c r="R111" s="60" t="s">
        <v>545</v>
      </c>
      <c r="S111" s="61">
        <v>76</v>
      </c>
      <c r="T111" s="61">
        <v>0</v>
      </c>
      <c r="U111" s="42"/>
    </row>
    <row r="112" spans="1:21" ht="33.75">
      <c r="A112" s="42"/>
      <c r="B112" s="84"/>
      <c r="C112" s="67" t="s">
        <v>84</v>
      </c>
      <c r="D112" s="106" t="s">
        <v>85</v>
      </c>
      <c r="E112" s="55">
        <f t="shared" si="3"/>
        <v>94354</v>
      </c>
      <c r="F112" s="55">
        <f>'[1]do korekt'!F306/1000</f>
        <v>94354</v>
      </c>
      <c r="G112" s="55">
        <f>'[1]do korekt'!J306/1000</f>
        <v>0</v>
      </c>
      <c r="H112" s="56">
        <f t="shared" si="2"/>
        <v>94950.41992</v>
      </c>
      <c r="I112" s="55">
        <f>'[1]do korekt'!R306/1000</f>
        <v>94950.41992</v>
      </c>
      <c r="J112" s="55">
        <f>'[1]do korekt'!V306/1000</f>
        <v>0</v>
      </c>
      <c r="K112" s="57"/>
      <c r="L112" s="57"/>
      <c r="M112" s="58"/>
      <c r="N112" s="58"/>
      <c r="O112" s="59" t="s">
        <v>546</v>
      </c>
      <c r="P112" s="59" t="s">
        <v>547</v>
      </c>
      <c r="Q112" s="60" t="s">
        <v>548</v>
      </c>
      <c r="R112" s="60" t="s">
        <v>549</v>
      </c>
      <c r="S112" s="61"/>
      <c r="T112" s="61"/>
      <c r="U112" s="42"/>
    </row>
    <row r="113" spans="1:21" s="79" customFormat="1" ht="18.75" customHeight="1">
      <c r="A113" s="51"/>
      <c r="B113" s="69" t="s">
        <v>550</v>
      </c>
      <c r="C113" s="70"/>
      <c r="D113" s="71"/>
      <c r="E113" s="72">
        <f t="shared" si="3"/>
        <v>1245789.7449999999</v>
      </c>
      <c r="F113" s="72">
        <f>SUM(F114:F122)</f>
        <v>1184152.7449999999</v>
      </c>
      <c r="G113" s="72">
        <f>SUM(G114:G122)</f>
        <v>61637</v>
      </c>
      <c r="H113" s="40">
        <f t="shared" si="2"/>
        <v>1790960.4276700001</v>
      </c>
      <c r="I113" s="72">
        <f>SUM(I114:I122)</f>
        <v>1683028.2862200001</v>
      </c>
      <c r="J113" s="72">
        <f>SUM(J114:J122)</f>
        <v>107932.14145000001</v>
      </c>
      <c r="K113" s="73"/>
      <c r="L113" s="73"/>
      <c r="M113" s="74"/>
      <c r="N113" s="74"/>
      <c r="O113" s="75"/>
      <c r="P113" s="76"/>
      <c r="Q113" s="76"/>
      <c r="R113" s="77"/>
      <c r="S113" s="78"/>
      <c r="T113" s="78"/>
      <c r="U113" s="51"/>
    </row>
    <row r="114" spans="1:21" ht="56.25">
      <c r="A114" s="42"/>
      <c r="B114" s="84" t="s">
        <v>551</v>
      </c>
      <c r="C114" s="80" t="s">
        <v>255</v>
      </c>
      <c r="D114" s="81">
        <v>18</v>
      </c>
      <c r="E114" s="55">
        <f t="shared" si="3"/>
        <v>791543</v>
      </c>
      <c r="F114" s="55">
        <f>'[1]do korekt'!F324/1000</f>
        <v>791543</v>
      </c>
      <c r="G114" s="55">
        <f>'[1]do korekt'!J324/1000</f>
        <v>0</v>
      </c>
      <c r="H114" s="56">
        <v>1284412</v>
      </c>
      <c r="I114" s="55">
        <f>'[1]do korekt'!R324/1000</f>
        <v>1283876.1249000002</v>
      </c>
      <c r="J114" s="55">
        <f>'[1]do korekt'!V324/1000</f>
        <v>536.49030000000005</v>
      </c>
      <c r="K114" s="57" t="s">
        <v>552</v>
      </c>
      <c r="L114" s="57" t="s">
        <v>553</v>
      </c>
      <c r="M114" s="58" t="s">
        <v>554</v>
      </c>
      <c r="N114" s="58">
        <v>0</v>
      </c>
      <c r="O114" s="59" t="s">
        <v>555</v>
      </c>
      <c r="P114" s="59" t="s">
        <v>556</v>
      </c>
      <c r="Q114" s="60" t="s">
        <v>557</v>
      </c>
      <c r="R114" s="60" t="s">
        <v>558</v>
      </c>
      <c r="S114" s="61">
        <v>18</v>
      </c>
      <c r="T114" s="61">
        <v>0</v>
      </c>
      <c r="U114" s="42"/>
    </row>
    <row r="115" spans="1:21" ht="56.25">
      <c r="A115" s="42"/>
      <c r="B115" s="63"/>
      <c r="C115" s="53" t="s">
        <v>133</v>
      </c>
      <c r="D115" s="54">
        <v>42</v>
      </c>
      <c r="E115" s="55">
        <f t="shared" si="3"/>
        <v>7099</v>
      </c>
      <c r="F115" s="55">
        <f>'[1]do korekt'!F325/1000</f>
        <v>7099</v>
      </c>
      <c r="G115" s="55">
        <f>'[1]do korekt'!J325/1000</f>
        <v>0</v>
      </c>
      <c r="H115" s="56">
        <f t="shared" si="2"/>
        <v>6130.5233099999996</v>
      </c>
      <c r="I115" s="55">
        <f>'[1]do korekt'!R325/1000</f>
        <v>6130.5233099999996</v>
      </c>
      <c r="J115" s="55">
        <f>'[1]do korekt'!V325/1000</f>
        <v>0</v>
      </c>
      <c r="K115" s="57" t="s">
        <v>559</v>
      </c>
      <c r="L115" s="57" t="s">
        <v>31</v>
      </c>
      <c r="M115" s="58" t="s">
        <v>560</v>
      </c>
      <c r="N115" s="58">
        <v>0</v>
      </c>
      <c r="O115" s="59" t="s">
        <v>555</v>
      </c>
      <c r="P115" s="59" t="s">
        <v>561</v>
      </c>
      <c r="Q115" s="60">
        <v>11</v>
      </c>
      <c r="R115" s="60">
        <v>9</v>
      </c>
      <c r="S115" s="61">
        <v>42</v>
      </c>
      <c r="T115" s="61">
        <v>0</v>
      </c>
      <c r="U115" s="42"/>
    </row>
    <row r="116" spans="1:21" ht="56.25">
      <c r="A116" s="42"/>
      <c r="B116" s="62" t="s">
        <v>562</v>
      </c>
      <c r="C116" s="53" t="s">
        <v>255</v>
      </c>
      <c r="D116" s="54">
        <v>18</v>
      </c>
      <c r="E116" s="55">
        <f t="shared" si="3"/>
        <v>3026</v>
      </c>
      <c r="F116" s="55">
        <f>'[1]do korekt'!F326/1000</f>
        <v>3026</v>
      </c>
      <c r="G116" s="55">
        <f>'[1]do korekt'!J326/1000</f>
        <v>0</v>
      </c>
      <c r="H116" s="56">
        <f t="shared" si="2"/>
        <v>2272.4501299999997</v>
      </c>
      <c r="I116" s="55">
        <f>'[1]do korekt'!R326/1000</f>
        <v>2272.4501299999997</v>
      </c>
      <c r="J116" s="55">
        <f>'[1]do korekt'!V326/1000</f>
        <v>0</v>
      </c>
      <c r="K116" s="57" t="s">
        <v>563</v>
      </c>
      <c r="L116" s="57" t="s">
        <v>31</v>
      </c>
      <c r="M116" s="58" t="s">
        <v>564</v>
      </c>
      <c r="N116" s="58">
        <v>0</v>
      </c>
      <c r="O116" s="59" t="s">
        <v>565</v>
      </c>
      <c r="P116" s="59" t="s">
        <v>566</v>
      </c>
      <c r="Q116" s="60" t="s">
        <v>567</v>
      </c>
      <c r="R116" s="60" t="s">
        <v>568</v>
      </c>
      <c r="S116" s="61">
        <v>18</v>
      </c>
      <c r="T116" s="61">
        <v>0</v>
      </c>
      <c r="U116" s="42"/>
    </row>
    <row r="117" spans="1:21" ht="56.25">
      <c r="A117" s="42"/>
      <c r="B117" s="63"/>
      <c r="C117" s="53" t="s">
        <v>84</v>
      </c>
      <c r="D117" s="54" t="s">
        <v>85</v>
      </c>
      <c r="E117" s="55">
        <f t="shared" si="3"/>
        <v>20448.617999999999</v>
      </c>
      <c r="F117" s="55">
        <f>'[1]do korekt'!F327/1000</f>
        <v>20448.617999999999</v>
      </c>
      <c r="G117" s="55">
        <f>'[1]do korekt'!J327/1000</f>
        <v>0</v>
      </c>
      <c r="H117" s="56">
        <f t="shared" si="2"/>
        <v>17944.737359999999</v>
      </c>
      <c r="I117" s="55">
        <f>'[1]do korekt'!R327/1000</f>
        <v>17944.737359999999</v>
      </c>
      <c r="J117" s="55">
        <f>'[1]do korekt'!V327/1000</f>
        <v>0</v>
      </c>
      <c r="K117" s="57"/>
      <c r="L117" s="57"/>
      <c r="M117" s="58"/>
      <c r="N117" s="58"/>
      <c r="O117" s="59" t="s">
        <v>565</v>
      </c>
      <c r="P117" s="59" t="s">
        <v>569</v>
      </c>
      <c r="Q117" s="60" t="s">
        <v>570</v>
      </c>
      <c r="R117" s="60" t="s">
        <v>571</v>
      </c>
      <c r="S117" s="61"/>
      <c r="T117" s="61"/>
      <c r="U117" s="42"/>
    </row>
    <row r="118" spans="1:21" ht="33.75">
      <c r="A118" s="42"/>
      <c r="B118" s="62" t="s">
        <v>572</v>
      </c>
      <c r="C118" s="53" t="s">
        <v>124</v>
      </c>
      <c r="D118" s="54">
        <v>17</v>
      </c>
      <c r="E118" s="55">
        <f t="shared" si="3"/>
        <v>105637</v>
      </c>
      <c r="F118" s="55">
        <f>'[1]do korekt'!F344/1000</f>
        <v>44000</v>
      </c>
      <c r="G118" s="55">
        <f>'[1]do korekt'!J344/1000</f>
        <v>61637</v>
      </c>
      <c r="H118" s="56">
        <f t="shared" si="2"/>
        <v>158282.61209000001</v>
      </c>
      <c r="I118" s="55">
        <f>'[1]do korekt'!R344/1000</f>
        <v>50968.778060000004</v>
      </c>
      <c r="J118" s="55">
        <f>'[1]do korekt'!V344/1000</f>
        <v>107313.83403</v>
      </c>
      <c r="K118" s="57" t="s">
        <v>573</v>
      </c>
      <c r="L118" s="57" t="s">
        <v>394</v>
      </c>
      <c r="M118" s="58" t="s">
        <v>574</v>
      </c>
      <c r="N118" s="58">
        <v>0</v>
      </c>
      <c r="O118" s="59" t="s">
        <v>575</v>
      </c>
      <c r="P118" s="59" t="s">
        <v>576</v>
      </c>
      <c r="Q118" s="60" t="s">
        <v>577</v>
      </c>
      <c r="R118" s="60" t="s">
        <v>578</v>
      </c>
      <c r="S118" s="61">
        <v>17</v>
      </c>
      <c r="T118" s="61">
        <v>0</v>
      </c>
      <c r="U118" s="42"/>
    </row>
    <row r="119" spans="1:21" ht="56.25">
      <c r="A119" s="42"/>
      <c r="B119" s="84"/>
      <c r="C119" s="53" t="s">
        <v>248</v>
      </c>
      <c r="D119" s="54">
        <v>32</v>
      </c>
      <c r="E119" s="55">
        <f t="shared" si="3"/>
        <v>556</v>
      </c>
      <c r="F119" s="55">
        <f>'[1]do korekt'!F345/1000</f>
        <v>556</v>
      </c>
      <c r="G119" s="55">
        <f>'[1]do korekt'!J345/1000</f>
        <v>0</v>
      </c>
      <c r="H119" s="56">
        <f t="shared" si="2"/>
        <v>131.37308999999999</v>
      </c>
      <c r="I119" s="55">
        <f>'[1]do korekt'!R345/1000</f>
        <v>131.37308999999999</v>
      </c>
      <c r="J119" s="55">
        <f>'[1]do korekt'!V345/1000</f>
        <v>0</v>
      </c>
      <c r="K119" s="57" t="s">
        <v>579</v>
      </c>
      <c r="L119" s="57" t="s">
        <v>31</v>
      </c>
      <c r="M119" s="58">
        <v>0</v>
      </c>
      <c r="N119" s="58">
        <v>0</v>
      </c>
      <c r="O119" s="59" t="s">
        <v>575</v>
      </c>
      <c r="P119" s="59" t="s">
        <v>580</v>
      </c>
      <c r="Q119" s="60">
        <v>4</v>
      </c>
      <c r="R119" s="60">
        <v>4</v>
      </c>
      <c r="S119" s="61">
        <v>32</v>
      </c>
      <c r="T119" s="61">
        <v>0</v>
      </c>
      <c r="U119" s="42"/>
    </row>
    <row r="120" spans="1:21" ht="67.5">
      <c r="A120" s="42"/>
      <c r="B120" s="63"/>
      <c r="C120" s="53" t="s">
        <v>84</v>
      </c>
      <c r="D120" s="54" t="s">
        <v>85</v>
      </c>
      <c r="E120" s="55">
        <f t="shared" si="3"/>
        <v>84192.379000000001</v>
      </c>
      <c r="F120" s="55">
        <f>'[1]do korekt'!F346/1000</f>
        <v>84192.379000000001</v>
      </c>
      <c r="G120" s="55">
        <f>'[1]do korekt'!J346/1000</f>
        <v>0</v>
      </c>
      <c r="H120" s="56">
        <f t="shared" si="2"/>
        <v>83134.076100000006</v>
      </c>
      <c r="I120" s="55">
        <f>'[1]do korekt'!R346/1000</f>
        <v>83134.076100000006</v>
      </c>
      <c r="J120" s="55">
        <f>'[1]do korekt'!V346/1000</f>
        <v>0</v>
      </c>
      <c r="K120" s="57"/>
      <c r="L120" s="57"/>
      <c r="M120" s="58"/>
      <c r="N120" s="58"/>
      <c r="O120" s="59" t="s">
        <v>575</v>
      </c>
      <c r="P120" s="59" t="s">
        <v>581</v>
      </c>
      <c r="Q120" s="60" t="s">
        <v>582</v>
      </c>
      <c r="R120" s="60" t="s">
        <v>583</v>
      </c>
      <c r="S120" s="61"/>
      <c r="T120" s="61"/>
      <c r="U120" s="42"/>
    </row>
    <row r="121" spans="1:21" ht="45">
      <c r="A121" s="42"/>
      <c r="B121" s="62" t="s">
        <v>584</v>
      </c>
      <c r="C121" s="53" t="s">
        <v>255</v>
      </c>
      <c r="D121" s="54">
        <v>18</v>
      </c>
      <c r="E121" s="55">
        <f t="shared" si="3"/>
        <v>10817</v>
      </c>
      <c r="F121" s="55">
        <f>'[1]do korekt'!F363/1000</f>
        <v>10817</v>
      </c>
      <c r="G121" s="55">
        <f>'[1]do korekt'!J364</f>
        <v>0</v>
      </c>
      <c r="H121" s="56">
        <f t="shared" si="2"/>
        <v>10700.620059999999</v>
      </c>
      <c r="I121" s="55">
        <f>'[1]do korekt'!R363/1000</f>
        <v>10618.80294</v>
      </c>
      <c r="J121" s="55">
        <f>'[1]do korekt'!V363/1000</f>
        <v>81.817119999999989</v>
      </c>
      <c r="K121" s="57" t="s">
        <v>310</v>
      </c>
      <c r="L121" s="57" t="s">
        <v>198</v>
      </c>
      <c r="M121" s="58" t="s">
        <v>585</v>
      </c>
      <c r="N121" s="58">
        <v>0</v>
      </c>
      <c r="O121" s="59" t="s">
        <v>586</v>
      </c>
      <c r="P121" s="59" t="s">
        <v>587</v>
      </c>
      <c r="Q121" s="60">
        <v>100</v>
      </c>
      <c r="R121" s="60">
        <v>129</v>
      </c>
      <c r="S121" s="61">
        <v>18</v>
      </c>
      <c r="T121" s="61">
        <v>0</v>
      </c>
      <c r="U121" s="42"/>
    </row>
    <row r="122" spans="1:21" ht="45">
      <c r="A122" s="42"/>
      <c r="B122" s="63"/>
      <c r="C122" s="53" t="s">
        <v>84</v>
      </c>
      <c r="D122" s="54" t="s">
        <v>85</v>
      </c>
      <c r="E122" s="55">
        <f t="shared" si="3"/>
        <v>222470.74799999999</v>
      </c>
      <c r="F122" s="55">
        <f>'[1]do korekt'!F364/1000</f>
        <v>222470.74799999999</v>
      </c>
      <c r="G122" s="55">
        <f>'[1]do korekt'!J364/1000</f>
        <v>0</v>
      </c>
      <c r="H122" s="56">
        <f t="shared" si="2"/>
        <v>227951.42032999999</v>
      </c>
      <c r="I122" s="55">
        <f>'[1]do korekt'!R364/1000</f>
        <v>227951.42032999999</v>
      </c>
      <c r="J122" s="55">
        <f>'[1]do korekt'!V364/1000</f>
        <v>0</v>
      </c>
      <c r="K122" s="57"/>
      <c r="L122" s="57"/>
      <c r="M122" s="58"/>
      <c r="N122" s="58"/>
      <c r="O122" s="59" t="s">
        <v>586</v>
      </c>
      <c r="P122" s="59" t="s">
        <v>588</v>
      </c>
      <c r="Q122" s="60" t="s">
        <v>589</v>
      </c>
      <c r="R122" s="60" t="s">
        <v>590</v>
      </c>
      <c r="S122" s="61"/>
      <c r="T122" s="61"/>
      <c r="U122" s="42"/>
    </row>
    <row r="123" spans="1:21" s="79" customFormat="1" ht="19.5" customHeight="1">
      <c r="A123" s="51"/>
      <c r="B123" s="69" t="s">
        <v>591</v>
      </c>
      <c r="C123" s="70"/>
      <c r="D123" s="71"/>
      <c r="E123" s="72">
        <f t="shared" si="3"/>
        <v>262052</v>
      </c>
      <c r="F123" s="72">
        <f>SUM(F124:F127)</f>
        <v>262052</v>
      </c>
      <c r="G123" s="72">
        <f>SUM(G124:G127)</f>
        <v>0</v>
      </c>
      <c r="H123" s="40">
        <f t="shared" si="2"/>
        <v>251825.70856999999</v>
      </c>
      <c r="I123" s="72">
        <f>SUM(I124:I127)</f>
        <v>251825.70856999999</v>
      </c>
      <c r="J123" s="72">
        <f>SUM(J124:J127)</f>
        <v>0</v>
      </c>
      <c r="K123" s="73" t="s">
        <v>592</v>
      </c>
      <c r="L123" s="73" t="s">
        <v>31</v>
      </c>
      <c r="M123" s="74" t="s">
        <v>593</v>
      </c>
      <c r="N123" s="74">
        <v>0</v>
      </c>
      <c r="O123" s="75" t="s">
        <v>31</v>
      </c>
      <c r="P123" s="76"/>
      <c r="Q123" s="76"/>
      <c r="R123" s="77"/>
      <c r="S123" s="78">
        <v>25</v>
      </c>
      <c r="T123" s="78">
        <v>0</v>
      </c>
      <c r="U123" s="51"/>
    </row>
    <row r="124" spans="1:21" ht="33.75">
      <c r="A124" s="42"/>
      <c r="B124" s="83" t="s">
        <v>594</v>
      </c>
      <c r="C124" s="80" t="s">
        <v>460</v>
      </c>
      <c r="D124" s="81">
        <v>25</v>
      </c>
      <c r="E124" s="55">
        <f t="shared" si="3"/>
        <v>26396</v>
      </c>
      <c r="F124" s="55">
        <f>'[1]do korekt'!F382/1000</f>
        <v>26396</v>
      </c>
      <c r="G124" s="55">
        <f>'[1]do korekt'!J382/1000</f>
        <v>0</v>
      </c>
      <c r="H124" s="56">
        <f t="shared" si="2"/>
        <v>25944.803550000001</v>
      </c>
      <c r="I124" s="55">
        <f>'[1]do korekt'!R382/1000</f>
        <v>25944.803550000001</v>
      </c>
      <c r="J124" s="55">
        <f>'[1]do korekt'!V382/1000</f>
        <v>0</v>
      </c>
      <c r="K124" s="57" t="s">
        <v>595</v>
      </c>
      <c r="L124" s="57" t="s">
        <v>31</v>
      </c>
      <c r="M124" s="58" t="s">
        <v>596</v>
      </c>
      <c r="N124" s="58">
        <v>0</v>
      </c>
      <c r="O124" s="59" t="s">
        <v>597</v>
      </c>
      <c r="P124" s="59" t="s">
        <v>598</v>
      </c>
      <c r="Q124" s="60" t="s">
        <v>599</v>
      </c>
      <c r="R124" s="60" t="s">
        <v>600</v>
      </c>
      <c r="S124" s="61">
        <v>25</v>
      </c>
      <c r="T124" s="61">
        <v>0</v>
      </c>
      <c r="U124" s="42"/>
    </row>
    <row r="125" spans="1:21" ht="45">
      <c r="A125" s="42"/>
      <c r="B125" s="52" t="s">
        <v>601</v>
      </c>
      <c r="C125" s="53" t="s">
        <v>460</v>
      </c>
      <c r="D125" s="54">
        <v>25</v>
      </c>
      <c r="E125" s="55">
        <f t="shared" si="3"/>
        <v>178705</v>
      </c>
      <c r="F125" s="55">
        <f>'[1]do korekt'!F383/1000</f>
        <v>178705</v>
      </c>
      <c r="G125" s="55">
        <f>'[1]do korekt'!J383/1000</f>
        <v>0</v>
      </c>
      <c r="H125" s="56">
        <f t="shared" si="2"/>
        <v>174090.75438</v>
      </c>
      <c r="I125" s="55">
        <f>'[1]do korekt'!R383/1000</f>
        <v>174090.75438</v>
      </c>
      <c r="J125" s="55">
        <f>'[1]do korekt'!V383/1000</f>
        <v>0</v>
      </c>
      <c r="K125" s="57" t="s">
        <v>310</v>
      </c>
      <c r="L125" s="57" t="s">
        <v>31</v>
      </c>
      <c r="M125" s="58" t="s">
        <v>602</v>
      </c>
      <c r="N125" s="58">
        <v>0</v>
      </c>
      <c r="O125" s="59" t="s">
        <v>603</v>
      </c>
      <c r="P125" s="59" t="s">
        <v>604</v>
      </c>
      <c r="Q125" s="60" t="s">
        <v>605</v>
      </c>
      <c r="R125" s="60" t="s">
        <v>606</v>
      </c>
      <c r="S125" s="61">
        <v>25</v>
      </c>
      <c r="T125" s="61">
        <v>0</v>
      </c>
      <c r="U125" s="42"/>
    </row>
    <row r="126" spans="1:21" ht="33.75">
      <c r="A126" s="42"/>
      <c r="B126" s="52" t="s">
        <v>607</v>
      </c>
      <c r="C126" s="53" t="s">
        <v>460</v>
      </c>
      <c r="D126" s="54">
        <v>25</v>
      </c>
      <c r="E126" s="55">
        <f t="shared" si="3"/>
        <v>3248</v>
      </c>
      <c r="F126" s="55">
        <f>'[1]do korekt'!F384/1000</f>
        <v>3248</v>
      </c>
      <c r="G126" s="55">
        <f>'[1]do korekt'!J384/1000</f>
        <v>0</v>
      </c>
      <c r="H126" s="56">
        <f t="shared" si="2"/>
        <v>2621.39138</v>
      </c>
      <c r="I126" s="55">
        <f>'[1]do korekt'!R384/1000</f>
        <v>2621.39138</v>
      </c>
      <c r="J126" s="55">
        <f>'[1]do korekt'!V384/1000</f>
        <v>0</v>
      </c>
      <c r="K126" s="57" t="s">
        <v>608</v>
      </c>
      <c r="L126" s="57" t="s">
        <v>31</v>
      </c>
      <c r="M126" s="58" t="s">
        <v>609</v>
      </c>
      <c r="N126" s="58">
        <v>0</v>
      </c>
      <c r="O126" s="59" t="s">
        <v>610</v>
      </c>
      <c r="P126" s="59" t="s">
        <v>611</v>
      </c>
      <c r="Q126" s="60" t="s">
        <v>612</v>
      </c>
      <c r="R126" s="60" t="s">
        <v>613</v>
      </c>
      <c r="S126" s="61">
        <v>25</v>
      </c>
      <c r="T126" s="61">
        <v>0</v>
      </c>
      <c r="U126" s="42"/>
    </row>
    <row r="127" spans="1:21" ht="45">
      <c r="A127" s="42"/>
      <c r="B127" s="52" t="s">
        <v>614</v>
      </c>
      <c r="C127" s="53" t="s">
        <v>460</v>
      </c>
      <c r="D127" s="54">
        <v>25</v>
      </c>
      <c r="E127" s="55">
        <f t="shared" si="3"/>
        <v>53703</v>
      </c>
      <c r="F127" s="55">
        <f>'[1]do korekt'!F385/1000</f>
        <v>53703</v>
      </c>
      <c r="G127" s="55">
        <f>'[1]do korekt'!J385/1000</f>
        <v>0</v>
      </c>
      <c r="H127" s="56">
        <f t="shared" si="2"/>
        <v>49168.759259999999</v>
      </c>
      <c r="I127" s="55">
        <f>'[1]do korekt'!R385/1000</f>
        <v>49168.759259999999</v>
      </c>
      <c r="J127" s="55">
        <f>'[1]do korekt'!V385/1000</f>
        <v>0</v>
      </c>
      <c r="K127" s="57" t="s">
        <v>615</v>
      </c>
      <c r="L127" s="57" t="s">
        <v>31</v>
      </c>
      <c r="M127" s="58" t="s">
        <v>616</v>
      </c>
      <c r="N127" s="58">
        <v>0</v>
      </c>
      <c r="O127" s="59" t="s">
        <v>617</v>
      </c>
      <c r="P127" s="59" t="s">
        <v>618</v>
      </c>
      <c r="Q127" s="60" t="s">
        <v>619</v>
      </c>
      <c r="R127" s="60" t="s">
        <v>620</v>
      </c>
      <c r="S127" s="61">
        <v>25</v>
      </c>
      <c r="T127" s="61">
        <v>0</v>
      </c>
      <c r="U127" s="42"/>
    </row>
    <row r="128" spans="1:21" s="79" customFormat="1" ht="18.75" customHeight="1">
      <c r="A128" s="51"/>
      <c r="B128" s="69" t="s">
        <v>621</v>
      </c>
      <c r="C128" s="70"/>
      <c r="D128" s="71"/>
      <c r="E128" s="72">
        <f t="shared" si="3"/>
        <v>2080610.8366</v>
      </c>
      <c r="F128" s="72">
        <f>SUM(F129:F139)</f>
        <v>1989360.8366</v>
      </c>
      <c r="G128" s="72">
        <f>SUM(G129:G139)</f>
        <v>91250</v>
      </c>
      <c r="H128" s="40">
        <f t="shared" si="2"/>
        <v>2191680.0858800001</v>
      </c>
      <c r="I128" s="72">
        <f>SUM(I129:I139)</f>
        <v>2035003.3836099999</v>
      </c>
      <c r="J128" s="72">
        <f>SUM(J129:J139)</f>
        <v>156676.70227000001</v>
      </c>
      <c r="K128" s="73"/>
      <c r="L128" s="73"/>
      <c r="M128" s="74"/>
      <c r="N128" s="107"/>
      <c r="O128" s="108"/>
      <c r="P128" s="109"/>
      <c r="Q128" s="110"/>
      <c r="R128" s="111"/>
      <c r="S128" s="78"/>
      <c r="T128" s="78"/>
      <c r="U128" s="51"/>
    </row>
    <row r="129" spans="1:21" ht="45">
      <c r="A129" s="42"/>
      <c r="B129" s="84" t="s">
        <v>622</v>
      </c>
      <c r="C129" s="80" t="s">
        <v>28</v>
      </c>
      <c r="D129" s="81" t="s">
        <v>29</v>
      </c>
      <c r="E129" s="55">
        <f t="shared" si="3"/>
        <v>30000</v>
      </c>
      <c r="F129" s="55">
        <f>'[1]do korekt'!F387/1000</f>
        <v>30000</v>
      </c>
      <c r="G129" s="55">
        <f>'[1]do korekt'!J387/1000</f>
        <v>0</v>
      </c>
      <c r="H129" s="56">
        <f t="shared" si="2"/>
        <v>30000</v>
      </c>
      <c r="I129" s="55">
        <f>'[1]do korekt'!R387/1000</f>
        <v>30000</v>
      </c>
      <c r="J129" s="55">
        <f>'[1]do korekt'!V387/1000</f>
        <v>0</v>
      </c>
      <c r="K129" s="57" t="s">
        <v>198</v>
      </c>
      <c r="L129" s="57" t="s">
        <v>31</v>
      </c>
      <c r="M129" s="58">
        <v>0</v>
      </c>
      <c r="N129" s="58">
        <v>0</v>
      </c>
      <c r="O129" s="112" t="s">
        <v>623</v>
      </c>
      <c r="P129" s="112" t="s">
        <v>624</v>
      </c>
      <c r="Q129" s="113" t="s">
        <v>625</v>
      </c>
      <c r="R129" s="113" t="s">
        <v>626</v>
      </c>
      <c r="S129" s="61">
        <v>1</v>
      </c>
      <c r="T129" s="61">
        <v>0</v>
      </c>
      <c r="U129" s="42"/>
    </row>
    <row r="130" spans="1:21" ht="22.5">
      <c r="A130" s="42"/>
      <c r="B130" s="84"/>
      <c r="C130" s="53" t="s">
        <v>170</v>
      </c>
      <c r="D130" s="54">
        <v>24</v>
      </c>
      <c r="E130" s="55">
        <f t="shared" si="3"/>
        <v>841709</v>
      </c>
      <c r="F130" s="55">
        <f>'[1]do korekt'!F388/1000</f>
        <v>756144</v>
      </c>
      <c r="G130" s="55">
        <f>'[1]do korekt'!J388/1000</f>
        <v>85565</v>
      </c>
      <c r="H130" s="56">
        <f t="shared" si="2"/>
        <v>975301.31779999996</v>
      </c>
      <c r="I130" s="55">
        <f>'[1]do korekt'!R388/1000</f>
        <v>829055.29742999992</v>
      </c>
      <c r="J130" s="55">
        <f>'[1]do korekt'!V388/1000</f>
        <v>146246.02037000001</v>
      </c>
      <c r="K130" s="57" t="s">
        <v>627</v>
      </c>
      <c r="L130" s="57" t="s">
        <v>628</v>
      </c>
      <c r="M130" s="58" t="s">
        <v>629</v>
      </c>
      <c r="N130" s="58">
        <v>0</v>
      </c>
      <c r="O130" s="59" t="s">
        <v>623</v>
      </c>
      <c r="P130" s="59" t="s">
        <v>630</v>
      </c>
      <c r="Q130" s="60">
        <v>393</v>
      </c>
      <c r="R130" s="60">
        <v>521</v>
      </c>
      <c r="S130" s="61">
        <v>24</v>
      </c>
      <c r="T130" s="61">
        <v>0</v>
      </c>
      <c r="U130" s="42"/>
    </row>
    <row r="131" spans="1:21" ht="33.75">
      <c r="A131" s="42"/>
      <c r="B131" s="84"/>
      <c r="C131" s="53" t="s">
        <v>153</v>
      </c>
      <c r="D131" s="54">
        <v>29</v>
      </c>
      <c r="E131" s="55">
        <f t="shared" si="3"/>
        <v>21541.11</v>
      </c>
      <c r="F131" s="55">
        <f>'[1]do korekt'!F389/1000</f>
        <v>21541.11</v>
      </c>
      <c r="G131" s="55">
        <f>'[1]do korekt'!J389/1000</f>
        <v>0</v>
      </c>
      <c r="H131" s="56">
        <f t="shared" si="2"/>
        <v>21615.29364</v>
      </c>
      <c r="I131" s="55">
        <f>'[1]do korekt'!R389/1000</f>
        <v>21615.29364</v>
      </c>
      <c r="J131" s="55">
        <f>'[1]do korekt'!V389/1000</f>
        <v>0</v>
      </c>
      <c r="K131" s="57" t="s">
        <v>198</v>
      </c>
      <c r="L131" s="57" t="s">
        <v>31</v>
      </c>
      <c r="M131" s="58">
        <v>0</v>
      </c>
      <c r="N131" s="58">
        <v>0</v>
      </c>
      <c r="O131" s="59" t="s">
        <v>623</v>
      </c>
      <c r="P131" s="59" t="s">
        <v>631</v>
      </c>
      <c r="Q131" s="60">
        <v>96</v>
      </c>
      <c r="R131" s="60">
        <v>102</v>
      </c>
      <c r="S131" s="61">
        <v>29</v>
      </c>
      <c r="T131" s="61">
        <v>0</v>
      </c>
      <c r="U131" s="42"/>
    </row>
    <row r="132" spans="1:21" ht="33.75">
      <c r="A132" s="42"/>
      <c r="B132" s="84"/>
      <c r="C132" s="53" t="s">
        <v>248</v>
      </c>
      <c r="D132" s="54">
        <v>32</v>
      </c>
      <c r="E132" s="55">
        <f t="shared" si="3"/>
        <v>5640</v>
      </c>
      <c r="F132" s="55">
        <f>'[1]do korekt'!F390/1000</f>
        <v>5640</v>
      </c>
      <c r="G132" s="55">
        <f>'[1]do korekt'!J390/1000</f>
        <v>0</v>
      </c>
      <c r="H132" s="56">
        <f t="shared" si="2"/>
        <v>5640</v>
      </c>
      <c r="I132" s="55">
        <f>'[1]do korekt'!R390/1000</f>
        <v>5640</v>
      </c>
      <c r="J132" s="55">
        <f>'[1]do korekt'!V390/1000</f>
        <v>0</v>
      </c>
      <c r="K132" s="57" t="s">
        <v>198</v>
      </c>
      <c r="L132" s="57" t="s">
        <v>31</v>
      </c>
      <c r="M132" s="58">
        <v>0</v>
      </c>
      <c r="N132" s="58">
        <v>0</v>
      </c>
      <c r="O132" s="59" t="s">
        <v>623</v>
      </c>
      <c r="P132" s="59" t="s">
        <v>632</v>
      </c>
      <c r="Q132" s="60">
        <v>100</v>
      </c>
      <c r="R132" s="60" t="s">
        <v>633</v>
      </c>
      <c r="S132" s="61">
        <v>32</v>
      </c>
      <c r="T132" s="61">
        <v>0</v>
      </c>
      <c r="U132" s="42"/>
    </row>
    <row r="133" spans="1:21" ht="22.5">
      <c r="A133" s="42"/>
      <c r="B133" s="84"/>
      <c r="C133" s="53" t="s">
        <v>270</v>
      </c>
      <c r="D133" s="54">
        <v>45</v>
      </c>
      <c r="E133" s="55">
        <f t="shared" si="3"/>
        <v>1040</v>
      </c>
      <c r="F133" s="55">
        <f>'[1]do korekt'!F391/1000</f>
        <v>1040</v>
      </c>
      <c r="G133" s="55">
        <f>'[1]do korekt'!J391/1000</f>
        <v>0</v>
      </c>
      <c r="H133" s="56">
        <f t="shared" si="2"/>
        <v>1027.9565</v>
      </c>
      <c r="I133" s="55">
        <f>'[1]do korekt'!R391/1000</f>
        <v>1027.9565</v>
      </c>
      <c r="J133" s="55">
        <f>'[1]do korekt'!V391/1000</f>
        <v>0</v>
      </c>
      <c r="K133" s="57" t="s">
        <v>634</v>
      </c>
      <c r="L133" s="57" t="s">
        <v>31</v>
      </c>
      <c r="M133" s="58">
        <v>0</v>
      </c>
      <c r="N133" s="58">
        <v>0</v>
      </c>
      <c r="O133" s="59" t="s">
        <v>623</v>
      </c>
      <c r="P133" s="59" t="s">
        <v>635</v>
      </c>
      <c r="Q133" s="60" t="s">
        <v>176</v>
      </c>
      <c r="R133" s="60" t="s">
        <v>636</v>
      </c>
      <c r="S133" s="61">
        <v>45</v>
      </c>
      <c r="T133" s="61">
        <v>0</v>
      </c>
      <c r="U133" s="42"/>
    </row>
    <row r="134" spans="1:21" ht="45">
      <c r="A134" s="42"/>
      <c r="B134" s="84"/>
      <c r="C134" s="53" t="s">
        <v>273</v>
      </c>
      <c r="D134" s="54">
        <v>46</v>
      </c>
      <c r="E134" s="55">
        <f t="shared" si="3"/>
        <v>11005</v>
      </c>
      <c r="F134" s="55">
        <f>'[1]do korekt'!F392/1000</f>
        <v>11005</v>
      </c>
      <c r="G134" s="55">
        <f>'[1]do korekt'!J392/1000</f>
        <v>0</v>
      </c>
      <c r="H134" s="56">
        <f t="shared" si="2"/>
        <v>11004.966640000001</v>
      </c>
      <c r="I134" s="55">
        <f>'[1]do korekt'!R392/1000</f>
        <v>11004.966640000001</v>
      </c>
      <c r="J134" s="55">
        <f>'[1]do korekt'!V392/1000</f>
        <v>0</v>
      </c>
      <c r="K134" s="57" t="s">
        <v>198</v>
      </c>
      <c r="L134" s="57" t="s">
        <v>31</v>
      </c>
      <c r="M134" s="58">
        <v>0</v>
      </c>
      <c r="N134" s="58">
        <v>0</v>
      </c>
      <c r="O134" s="59" t="s">
        <v>623</v>
      </c>
      <c r="P134" s="59" t="s">
        <v>637</v>
      </c>
      <c r="Q134" s="60" t="s">
        <v>308</v>
      </c>
      <c r="R134" s="60" t="s">
        <v>638</v>
      </c>
      <c r="S134" s="61">
        <v>46</v>
      </c>
      <c r="T134" s="61">
        <v>0</v>
      </c>
      <c r="U134" s="42"/>
    </row>
    <row r="135" spans="1:21" ht="45">
      <c r="A135" s="42"/>
      <c r="B135" s="63"/>
      <c r="C135" s="53" t="s">
        <v>84</v>
      </c>
      <c r="D135" s="54" t="s">
        <v>85</v>
      </c>
      <c r="E135" s="55">
        <f t="shared" si="3"/>
        <v>98722.288</v>
      </c>
      <c r="F135" s="55">
        <f>'[1]do korekt'!F393/1000</f>
        <v>97564.288</v>
      </c>
      <c r="G135" s="55">
        <f>'[1]do korekt'!J393/1000</f>
        <v>1158</v>
      </c>
      <c r="H135" s="56">
        <f t="shared" si="2"/>
        <v>103620.03608999999</v>
      </c>
      <c r="I135" s="55">
        <f>'[1]do korekt'!R393/1000</f>
        <v>103620.03608999999</v>
      </c>
      <c r="J135" s="55">
        <f>'[1]do korekt'!V393/1000</f>
        <v>0</v>
      </c>
      <c r="K135" s="57"/>
      <c r="L135" s="57"/>
      <c r="M135" s="58"/>
      <c r="N135" s="58"/>
      <c r="O135" s="59" t="s">
        <v>639</v>
      </c>
      <c r="P135" s="59" t="s">
        <v>640</v>
      </c>
      <c r="Q135" s="60" t="s">
        <v>641</v>
      </c>
      <c r="R135" s="60" t="s">
        <v>642</v>
      </c>
      <c r="S135" s="61"/>
      <c r="T135" s="61"/>
      <c r="U135" s="42"/>
    </row>
    <row r="136" spans="1:21" ht="33.75">
      <c r="A136" s="42"/>
      <c r="B136" s="62" t="s">
        <v>643</v>
      </c>
      <c r="C136" s="53" t="s">
        <v>170</v>
      </c>
      <c r="D136" s="54">
        <v>24</v>
      </c>
      <c r="E136" s="55">
        <f t="shared" si="3"/>
        <v>712656</v>
      </c>
      <c r="F136" s="55">
        <f>'[1]do korekt'!F410/1000</f>
        <v>708129</v>
      </c>
      <c r="G136" s="55">
        <f>'[1]do korekt'!J410/1000</f>
        <v>4527</v>
      </c>
      <c r="H136" s="56">
        <f t="shared" si="2"/>
        <v>654555.62582999992</v>
      </c>
      <c r="I136" s="55">
        <f>'[1]do korekt'!R410/1000</f>
        <v>644124.94392999995</v>
      </c>
      <c r="J136" s="55">
        <f>'[1]do korekt'!V410/1000</f>
        <v>10430.6819</v>
      </c>
      <c r="K136" s="57" t="s">
        <v>644</v>
      </c>
      <c r="L136" s="57" t="s">
        <v>645</v>
      </c>
      <c r="M136" s="58" t="s">
        <v>646</v>
      </c>
      <c r="N136" s="58">
        <v>0</v>
      </c>
      <c r="O136" s="59" t="s">
        <v>647</v>
      </c>
      <c r="P136" s="59" t="s">
        <v>648</v>
      </c>
      <c r="Q136" s="60" t="s">
        <v>649</v>
      </c>
      <c r="R136" s="60" t="s">
        <v>650</v>
      </c>
      <c r="S136" s="61">
        <v>24</v>
      </c>
      <c r="T136" s="61">
        <v>0</v>
      </c>
      <c r="U136" s="42"/>
    </row>
    <row r="137" spans="1:21" ht="33.75">
      <c r="A137" s="42"/>
      <c r="B137" s="63"/>
      <c r="C137" s="53" t="s">
        <v>153</v>
      </c>
      <c r="D137" s="54">
        <v>29</v>
      </c>
      <c r="E137" s="55">
        <f t="shared" si="3"/>
        <v>109549.43859999999</v>
      </c>
      <c r="F137" s="55">
        <f>'[1]do korekt'!F411/1000</f>
        <v>109549.43859999999</v>
      </c>
      <c r="G137" s="55">
        <f>'[1]do korekt'!J411/1000</f>
        <v>0</v>
      </c>
      <c r="H137" s="56">
        <f t="shared" ref="H137:H200" si="4">I137+J137</f>
        <v>127162.89342000001</v>
      </c>
      <c r="I137" s="55">
        <f>'[1]do korekt'!R411/1000</f>
        <v>127162.89342000001</v>
      </c>
      <c r="J137" s="55">
        <f>'[1]do korekt'!V411/1000</f>
        <v>0</v>
      </c>
      <c r="K137" s="57" t="s">
        <v>125</v>
      </c>
      <c r="L137" s="57" t="s">
        <v>31</v>
      </c>
      <c r="M137" s="58" t="s">
        <v>651</v>
      </c>
      <c r="N137" s="58">
        <v>0</v>
      </c>
      <c r="O137" s="59" t="s">
        <v>647</v>
      </c>
      <c r="P137" s="59" t="s">
        <v>652</v>
      </c>
      <c r="Q137" s="60">
        <v>102</v>
      </c>
      <c r="R137" s="60">
        <v>108</v>
      </c>
      <c r="S137" s="61">
        <v>29</v>
      </c>
      <c r="T137" s="61">
        <v>0</v>
      </c>
      <c r="U137" s="42"/>
    </row>
    <row r="138" spans="1:21" ht="33.75">
      <c r="A138" s="42"/>
      <c r="B138" s="62" t="s">
        <v>653</v>
      </c>
      <c r="C138" s="53" t="s">
        <v>170</v>
      </c>
      <c r="D138" s="54">
        <v>24</v>
      </c>
      <c r="E138" s="55">
        <f t="shared" ref="E138:E201" si="5">F138+G138</f>
        <v>205943</v>
      </c>
      <c r="F138" s="55">
        <f>'[1]do korekt'!F412/1000</f>
        <v>205943</v>
      </c>
      <c r="G138" s="55">
        <f>'[1]do korekt'!J412/1000</f>
        <v>0</v>
      </c>
      <c r="H138" s="56">
        <f t="shared" si="4"/>
        <v>220254.22688</v>
      </c>
      <c r="I138" s="55">
        <f>'[1]do korekt'!R412/1000</f>
        <v>220254.22688</v>
      </c>
      <c r="J138" s="55">
        <f>'[1]do korekt'!V412/1000</f>
        <v>0</v>
      </c>
      <c r="K138" s="57" t="s">
        <v>654</v>
      </c>
      <c r="L138" s="57" t="s">
        <v>31</v>
      </c>
      <c r="M138" s="58">
        <v>0</v>
      </c>
      <c r="N138" s="58">
        <v>0</v>
      </c>
      <c r="O138" s="59" t="s">
        <v>655</v>
      </c>
      <c r="P138" s="59" t="s">
        <v>656</v>
      </c>
      <c r="Q138" s="60" t="s">
        <v>657</v>
      </c>
      <c r="R138" s="60" t="s">
        <v>658</v>
      </c>
      <c r="S138" s="61">
        <v>24</v>
      </c>
      <c r="T138" s="61">
        <v>0</v>
      </c>
      <c r="U138" s="42"/>
    </row>
    <row r="139" spans="1:21" ht="45">
      <c r="A139" s="42"/>
      <c r="B139" s="84"/>
      <c r="C139" s="67" t="s">
        <v>153</v>
      </c>
      <c r="D139" s="68">
        <v>29</v>
      </c>
      <c r="E139" s="55">
        <f t="shared" si="5"/>
        <v>42805</v>
      </c>
      <c r="F139" s="55">
        <f>'[1]do korekt'!F413/1000</f>
        <v>42805</v>
      </c>
      <c r="G139" s="55">
        <f>'[1]do korekt'!J413/1000</f>
        <v>0</v>
      </c>
      <c r="H139" s="56">
        <f t="shared" si="4"/>
        <v>41497.769079999998</v>
      </c>
      <c r="I139" s="55">
        <f>'[1]do korekt'!R413/1000</f>
        <v>41497.769079999998</v>
      </c>
      <c r="J139" s="55">
        <f>'[1]do korekt'!V413/1000</f>
        <v>0</v>
      </c>
      <c r="K139" s="57" t="s">
        <v>659</v>
      </c>
      <c r="L139" s="57" t="s">
        <v>31</v>
      </c>
      <c r="M139" s="58">
        <v>0</v>
      </c>
      <c r="N139" s="58">
        <v>0</v>
      </c>
      <c r="O139" s="103" t="s">
        <v>655</v>
      </c>
      <c r="P139" s="103" t="s">
        <v>660</v>
      </c>
      <c r="Q139" s="104">
        <v>100</v>
      </c>
      <c r="R139" s="104">
        <v>80</v>
      </c>
      <c r="S139" s="61">
        <v>29</v>
      </c>
      <c r="T139" s="61">
        <v>0</v>
      </c>
      <c r="U139" s="42"/>
    </row>
    <row r="140" spans="1:21" s="79" customFormat="1" ht="21.75" customHeight="1">
      <c r="A140" s="51"/>
      <c r="B140" s="69" t="s">
        <v>661</v>
      </c>
      <c r="C140" s="70"/>
      <c r="D140" s="71"/>
      <c r="E140" s="72">
        <f t="shared" si="5"/>
        <v>7508893</v>
      </c>
      <c r="F140" s="72">
        <f>SUM(F141:F145)</f>
        <v>5537322</v>
      </c>
      <c r="G140" s="72">
        <f>SUM(G141:G145)</f>
        <v>1971571</v>
      </c>
      <c r="H140" s="40">
        <f t="shared" si="4"/>
        <v>8182201.3517399989</v>
      </c>
      <c r="I140" s="72">
        <f>SUM(I141:I145)</f>
        <v>5712682.9285499994</v>
      </c>
      <c r="J140" s="72">
        <f>SUM(J141:J145)</f>
        <v>2469518.4231899995</v>
      </c>
      <c r="K140" s="73"/>
      <c r="L140" s="73"/>
      <c r="M140" s="74"/>
      <c r="N140" s="107"/>
      <c r="O140" s="108"/>
      <c r="P140" s="109"/>
      <c r="Q140" s="110"/>
      <c r="R140" s="111"/>
      <c r="S140" s="78"/>
      <c r="T140" s="78"/>
      <c r="U140" s="51"/>
    </row>
    <row r="141" spans="1:21" ht="22.5">
      <c r="A141" s="42"/>
      <c r="B141" s="84" t="s">
        <v>662</v>
      </c>
      <c r="C141" s="80" t="s">
        <v>300</v>
      </c>
      <c r="D141" s="81">
        <v>28</v>
      </c>
      <c r="E141" s="55">
        <f t="shared" si="5"/>
        <v>3843562</v>
      </c>
      <c r="F141" s="55">
        <f>'[1]do korekt'!F415/1000</f>
        <v>3843562</v>
      </c>
      <c r="G141" s="55">
        <f>'[1]do korekt'!J415/1000</f>
        <v>0</v>
      </c>
      <c r="H141" s="56">
        <f t="shared" si="4"/>
        <v>3823379.8139599999</v>
      </c>
      <c r="I141" s="55">
        <f>'[1]do korekt'!R415/1000</f>
        <v>3823379.8139599999</v>
      </c>
      <c r="J141" s="55">
        <f>'[1]do korekt'!V415/1000</f>
        <v>0</v>
      </c>
      <c r="K141" s="57" t="s">
        <v>663</v>
      </c>
      <c r="L141" s="57" t="s">
        <v>31</v>
      </c>
      <c r="M141" s="58" t="s">
        <v>664</v>
      </c>
      <c r="N141" s="58">
        <v>0</v>
      </c>
      <c r="O141" s="112" t="s">
        <v>665</v>
      </c>
      <c r="P141" s="112" t="s">
        <v>666</v>
      </c>
      <c r="Q141" s="113" t="s">
        <v>667</v>
      </c>
      <c r="R141" s="113" t="s">
        <v>668</v>
      </c>
      <c r="S141" s="61">
        <v>28</v>
      </c>
      <c r="T141" s="61">
        <v>0</v>
      </c>
      <c r="U141" s="42"/>
    </row>
    <row r="142" spans="1:21" ht="22.5">
      <c r="A142" s="42"/>
      <c r="B142" s="84"/>
      <c r="C142" s="53" t="s">
        <v>255</v>
      </c>
      <c r="D142" s="54">
        <v>34</v>
      </c>
      <c r="E142" s="55">
        <f t="shared" si="5"/>
        <v>92548</v>
      </c>
      <c r="F142" s="55">
        <f>'[1]do korekt'!F416/1000</f>
        <v>16746</v>
      </c>
      <c r="G142" s="55">
        <f>'[1]do korekt'!J416/1000</f>
        <v>75802</v>
      </c>
      <c r="H142" s="56">
        <f t="shared" si="4"/>
        <v>139534.48963</v>
      </c>
      <c r="I142" s="55">
        <f>'[1]do korekt'!R416/1000</f>
        <v>21898.998100000001</v>
      </c>
      <c r="J142" s="55">
        <f>'[1]do korekt'!V416/1000</f>
        <v>117635.49153</v>
      </c>
      <c r="K142" s="57" t="s">
        <v>669</v>
      </c>
      <c r="L142" s="57" t="s">
        <v>670</v>
      </c>
      <c r="M142" s="58">
        <v>0</v>
      </c>
      <c r="N142" s="58">
        <v>0</v>
      </c>
      <c r="O142" s="59" t="s">
        <v>665</v>
      </c>
      <c r="P142" s="59" t="s">
        <v>671</v>
      </c>
      <c r="Q142" s="60">
        <v>431</v>
      </c>
      <c r="R142" s="60">
        <v>483</v>
      </c>
      <c r="S142" s="61">
        <v>34</v>
      </c>
      <c r="T142" s="61">
        <v>0</v>
      </c>
      <c r="U142" s="42"/>
    </row>
    <row r="143" spans="1:21" ht="22.5">
      <c r="A143" s="42"/>
      <c r="B143" s="63"/>
      <c r="C143" s="53" t="s">
        <v>300</v>
      </c>
      <c r="D143" s="54">
        <v>67</v>
      </c>
      <c r="E143" s="55">
        <f t="shared" si="5"/>
        <v>78061</v>
      </c>
      <c r="F143" s="55">
        <f>'[1]do korekt'!F417/1000</f>
        <v>78061</v>
      </c>
      <c r="G143" s="55">
        <f>'[1]do korekt'!J417/1000</f>
        <v>0</v>
      </c>
      <c r="H143" s="56">
        <f t="shared" si="4"/>
        <v>77877.05290000001</v>
      </c>
      <c r="I143" s="55">
        <f>'[1]do korekt'!R417/1000</f>
        <v>77877.05290000001</v>
      </c>
      <c r="J143" s="55">
        <f>'[1]do korekt'!V417/1000</f>
        <v>0</v>
      </c>
      <c r="K143" s="57" t="s">
        <v>672</v>
      </c>
      <c r="L143" s="57" t="s">
        <v>31</v>
      </c>
      <c r="M143" s="58">
        <v>0</v>
      </c>
      <c r="N143" s="58">
        <v>0</v>
      </c>
      <c r="O143" s="59" t="s">
        <v>665</v>
      </c>
      <c r="P143" s="59" t="s">
        <v>666</v>
      </c>
      <c r="Q143" s="60" t="s">
        <v>667</v>
      </c>
      <c r="R143" s="60" t="s">
        <v>668</v>
      </c>
      <c r="S143" s="61">
        <v>67</v>
      </c>
      <c r="T143" s="61">
        <v>0</v>
      </c>
      <c r="U143" s="42"/>
    </row>
    <row r="144" spans="1:21" ht="56.25">
      <c r="A144" s="42"/>
      <c r="B144" s="62" t="s">
        <v>673</v>
      </c>
      <c r="C144" s="53" t="s">
        <v>300</v>
      </c>
      <c r="D144" s="54">
        <v>28</v>
      </c>
      <c r="E144" s="55">
        <f t="shared" si="5"/>
        <v>3399601</v>
      </c>
      <c r="F144" s="55">
        <f>'[1]do korekt'!F418/1000</f>
        <v>1503832</v>
      </c>
      <c r="G144" s="55">
        <f>'[1]do korekt'!J418/1000</f>
        <v>1895769</v>
      </c>
      <c r="H144" s="56">
        <f t="shared" si="4"/>
        <v>4049384.6620099996</v>
      </c>
      <c r="I144" s="55">
        <f>'[1]do korekt'!R418/1000</f>
        <v>1697501.7303499999</v>
      </c>
      <c r="J144" s="55">
        <f>'[1]do korekt'!V418/1000</f>
        <v>2351882.9316599998</v>
      </c>
      <c r="K144" s="57" t="s">
        <v>674</v>
      </c>
      <c r="L144" s="57" t="s">
        <v>675</v>
      </c>
      <c r="M144" s="58" t="s">
        <v>676</v>
      </c>
      <c r="N144" s="58">
        <v>0</v>
      </c>
      <c r="O144" s="59" t="s">
        <v>677</v>
      </c>
      <c r="P144" s="59" t="s">
        <v>678</v>
      </c>
      <c r="Q144" s="60" t="s">
        <v>679</v>
      </c>
      <c r="R144" s="60" t="s">
        <v>680</v>
      </c>
      <c r="S144" s="61">
        <v>28</v>
      </c>
      <c r="T144" s="61">
        <v>0</v>
      </c>
      <c r="U144" s="42"/>
    </row>
    <row r="145" spans="1:21" ht="33.75">
      <c r="A145" s="42"/>
      <c r="B145" s="84"/>
      <c r="C145" s="67" t="s">
        <v>153</v>
      </c>
      <c r="D145" s="68">
        <v>29</v>
      </c>
      <c r="E145" s="55">
        <f t="shared" si="5"/>
        <v>95121</v>
      </c>
      <c r="F145" s="55">
        <f>'[1]do korekt'!F419/1000</f>
        <v>95121</v>
      </c>
      <c r="G145" s="55">
        <f>'[1]do korekt'!J419/1000</f>
        <v>0</v>
      </c>
      <c r="H145" s="56">
        <f t="shared" si="4"/>
        <v>92025.333239999993</v>
      </c>
      <c r="I145" s="55">
        <f>'[1]do korekt'!R419/1000</f>
        <v>92025.333239999993</v>
      </c>
      <c r="J145" s="55">
        <f>'[1]do korekt'!V419/1000</f>
        <v>0</v>
      </c>
      <c r="K145" s="57" t="s">
        <v>681</v>
      </c>
      <c r="L145" s="57" t="s">
        <v>31</v>
      </c>
      <c r="M145" s="58">
        <v>0</v>
      </c>
      <c r="N145" s="58">
        <v>0</v>
      </c>
      <c r="O145" s="103" t="s">
        <v>677</v>
      </c>
      <c r="P145" s="103" t="s">
        <v>682</v>
      </c>
      <c r="Q145" s="104">
        <v>75</v>
      </c>
      <c r="R145" s="104">
        <v>100</v>
      </c>
      <c r="S145" s="61">
        <v>29</v>
      </c>
      <c r="T145" s="61">
        <v>0</v>
      </c>
      <c r="U145" s="42"/>
    </row>
    <row r="146" spans="1:21" s="79" customFormat="1" ht="20.25" customHeight="1">
      <c r="A146" s="51"/>
      <c r="B146" s="69" t="s">
        <v>683</v>
      </c>
      <c r="C146" s="70"/>
      <c r="D146" s="71"/>
      <c r="E146" s="114">
        <f t="shared" si="5"/>
        <v>30032795.551629998</v>
      </c>
      <c r="F146" s="72">
        <f>SUM(F147:F192)</f>
        <v>30032795.551629998</v>
      </c>
      <c r="G146" s="114">
        <f>SUM(G147:G192)</f>
        <v>0</v>
      </c>
      <c r="H146" s="115">
        <f t="shared" si="4"/>
        <v>29361158.904019997</v>
      </c>
      <c r="I146" s="114">
        <f>SUM(I147:I192)</f>
        <v>29361159.204019997</v>
      </c>
      <c r="J146" s="114">
        <f>SUM(J147:J192)</f>
        <v>-0.3</v>
      </c>
      <c r="K146" s="73"/>
      <c r="L146" s="73"/>
      <c r="M146" s="74"/>
      <c r="N146" s="107"/>
      <c r="O146" s="108"/>
      <c r="P146" s="109"/>
      <c r="Q146" s="110"/>
      <c r="R146" s="111"/>
      <c r="S146" s="78"/>
      <c r="T146" s="78"/>
      <c r="U146" s="51"/>
    </row>
    <row r="147" spans="1:21" ht="22.5">
      <c r="A147" s="42"/>
      <c r="B147" s="82" t="s">
        <v>684</v>
      </c>
      <c r="C147" s="116" t="s">
        <v>153</v>
      </c>
      <c r="D147" s="117">
        <v>29</v>
      </c>
      <c r="E147" s="99">
        <f t="shared" si="5"/>
        <v>28552261.542599998</v>
      </c>
      <c r="F147" s="118">
        <f>'[1]do korekt'!F421/1000</f>
        <v>28552261.542599998</v>
      </c>
      <c r="G147" s="119">
        <f>'[1]do korekt'!J421/1000</f>
        <v>0</v>
      </c>
      <c r="H147" s="100">
        <f t="shared" si="4"/>
        <v>27722202.169020001</v>
      </c>
      <c r="I147" s="120">
        <f>'[1]do korekt'!R421/1000</f>
        <v>27722202.169020001</v>
      </c>
      <c r="J147" s="120">
        <f>'[1]do korekt'!V421/1000</f>
        <v>0</v>
      </c>
      <c r="K147" s="121" t="s">
        <v>685</v>
      </c>
      <c r="L147" s="122" t="s">
        <v>31</v>
      </c>
      <c r="M147" s="58" t="s">
        <v>686</v>
      </c>
      <c r="N147" s="58">
        <v>0</v>
      </c>
      <c r="O147" s="112" t="s">
        <v>687</v>
      </c>
      <c r="P147" s="123" t="s">
        <v>688</v>
      </c>
      <c r="Q147" s="124" t="s">
        <v>689</v>
      </c>
      <c r="R147" s="124" t="s">
        <v>689</v>
      </c>
      <c r="S147" s="61">
        <v>29</v>
      </c>
      <c r="T147" s="61">
        <v>0</v>
      </c>
      <c r="U147" s="42"/>
    </row>
    <row r="148" spans="1:21" ht="22.5">
      <c r="A148" s="42"/>
      <c r="B148" s="90"/>
      <c r="C148" s="80"/>
      <c r="D148" s="125"/>
      <c r="E148" s="126"/>
      <c r="F148" s="127"/>
      <c r="G148" s="128"/>
      <c r="H148" s="129"/>
      <c r="I148" s="130"/>
      <c r="J148" s="130"/>
      <c r="K148" s="121" t="s">
        <v>685</v>
      </c>
      <c r="L148" s="122" t="s">
        <v>31</v>
      </c>
      <c r="M148" s="58" t="s">
        <v>686</v>
      </c>
      <c r="N148" s="58">
        <v>0</v>
      </c>
      <c r="O148" s="59" t="s">
        <v>690</v>
      </c>
      <c r="P148" s="131"/>
      <c r="Q148" s="132"/>
      <c r="R148" s="132"/>
      <c r="S148" s="61">
        <v>29</v>
      </c>
      <c r="T148" s="61">
        <v>0</v>
      </c>
      <c r="U148" s="42"/>
    </row>
    <row r="149" spans="1:21" ht="33.75">
      <c r="A149" s="42"/>
      <c r="B149" s="62" t="s">
        <v>691</v>
      </c>
      <c r="C149" s="53" t="s">
        <v>153</v>
      </c>
      <c r="D149" s="54">
        <v>29</v>
      </c>
      <c r="E149" s="126">
        <f t="shared" si="5"/>
        <v>450765</v>
      </c>
      <c r="F149" s="55">
        <f>'[1]do korekt'!F423/1000</f>
        <v>450765</v>
      </c>
      <c r="G149" s="126">
        <f>'[1]do korekt'!J423/1000</f>
        <v>0</v>
      </c>
      <c r="H149" s="129">
        <f t="shared" si="4"/>
        <v>660500.40727999993</v>
      </c>
      <c r="I149" s="126">
        <f>'[1]do korekt'!R423/1000</f>
        <v>660500.40727999993</v>
      </c>
      <c r="J149" s="126">
        <f>'[1]do korekt'!V423/1000</f>
        <v>0</v>
      </c>
      <c r="K149" s="57" t="s">
        <v>692</v>
      </c>
      <c r="L149" s="57" t="s">
        <v>31</v>
      </c>
      <c r="M149" s="58" t="s">
        <v>693</v>
      </c>
      <c r="N149" s="58">
        <v>0</v>
      </c>
      <c r="O149" s="59" t="s">
        <v>694</v>
      </c>
      <c r="P149" s="59" t="s">
        <v>695</v>
      </c>
      <c r="Q149" s="60">
        <v>1</v>
      </c>
      <c r="R149" s="60" t="s">
        <v>696</v>
      </c>
      <c r="S149" s="61">
        <v>29</v>
      </c>
      <c r="T149" s="61">
        <v>0</v>
      </c>
      <c r="U149" s="42"/>
    </row>
    <row r="150" spans="1:21" ht="33.75">
      <c r="A150" s="42"/>
      <c r="B150" s="63"/>
      <c r="C150" s="53" t="s">
        <v>697</v>
      </c>
      <c r="D150" s="54">
        <v>59</v>
      </c>
      <c r="E150" s="55">
        <f t="shared" si="5"/>
        <v>153293</v>
      </c>
      <c r="F150" s="55">
        <f>'[1]do korekt'!F424/1000</f>
        <v>153293</v>
      </c>
      <c r="G150" s="55">
        <f>'[1]do korekt'!J424/1000</f>
        <v>0</v>
      </c>
      <c r="H150" s="56">
        <f t="shared" si="4"/>
        <v>153287.40682</v>
      </c>
      <c r="I150" s="55">
        <f>'[1]do korekt'!R424/1000</f>
        <v>153287.40682</v>
      </c>
      <c r="J150" s="55">
        <f>'[1]do korekt'!V424/1000</f>
        <v>0</v>
      </c>
      <c r="K150" s="57" t="s">
        <v>198</v>
      </c>
      <c r="L150" s="57" t="s">
        <v>31</v>
      </c>
      <c r="M150" s="58" t="s">
        <v>698</v>
      </c>
      <c r="N150" s="58">
        <v>0</v>
      </c>
      <c r="O150" s="59" t="s">
        <v>699</v>
      </c>
      <c r="P150" s="59" t="s">
        <v>700</v>
      </c>
      <c r="Q150" s="60">
        <v>1</v>
      </c>
      <c r="R150" s="60">
        <v>1</v>
      </c>
      <c r="S150" s="61">
        <v>59</v>
      </c>
      <c r="T150" s="61">
        <v>0</v>
      </c>
      <c r="U150" s="42"/>
    </row>
    <row r="151" spans="1:21" ht="45">
      <c r="A151" s="42"/>
      <c r="B151" s="52" t="s">
        <v>701</v>
      </c>
      <c r="C151" s="53" t="s">
        <v>153</v>
      </c>
      <c r="D151" s="54">
        <v>29</v>
      </c>
      <c r="E151" s="55">
        <f t="shared" si="5"/>
        <v>685107.91060000006</v>
      </c>
      <c r="F151" s="55">
        <f>'[1]do korekt'!F425/1000</f>
        <v>685107.91060000006</v>
      </c>
      <c r="G151" s="55">
        <f>'[1]do korekt'!J425/1000</f>
        <v>0</v>
      </c>
      <c r="H151" s="56">
        <f t="shared" si="4"/>
        <v>639199.38140999991</v>
      </c>
      <c r="I151" s="55">
        <f>'[1]do korekt'!R425/1000</f>
        <v>639199.38140999991</v>
      </c>
      <c r="J151" s="55">
        <f>'[1]do korekt'!V425/1000</f>
        <v>0</v>
      </c>
      <c r="K151" s="57" t="s">
        <v>702</v>
      </c>
      <c r="L151" s="57" t="s">
        <v>31</v>
      </c>
      <c r="M151" s="58" t="s">
        <v>703</v>
      </c>
      <c r="N151" s="58">
        <v>0</v>
      </c>
      <c r="O151" s="59" t="s">
        <v>704</v>
      </c>
      <c r="P151" s="59" t="s">
        <v>705</v>
      </c>
      <c r="Q151" s="60" t="s">
        <v>706</v>
      </c>
      <c r="R151" s="60" t="s">
        <v>707</v>
      </c>
      <c r="S151" s="61">
        <v>29</v>
      </c>
      <c r="T151" s="61">
        <v>0</v>
      </c>
      <c r="U151" s="42"/>
    </row>
    <row r="152" spans="1:21" ht="33.75">
      <c r="A152" s="42"/>
      <c r="B152" s="66" t="s">
        <v>708</v>
      </c>
      <c r="C152" s="53" t="s">
        <v>55</v>
      </c>
      <c r="D152" s="54">
        <v>16</v>
      </c>
      <c r="E152" s="55">
        <f t="shared" si="5"/>
        <v>10</v>
      </c>
      <c r="F152" s="55">
        <f>'[1]do korekt'!F426/1000</f>
        <v>10</v>
      </c>
      <c r="G152" s="55">
        <f>'[1]do korekt'!J426/1000</f>
        <v>0</v>
      </c>
      <c r="H152" s="56">
        <f t="shared" si="4"/>
        <v>10</v>
      </c>
      <c r="I152" s="55">
        <f>'[1]do korekt'!R426/1000</f>
        <v>10</v>
      </c>
      <c r="J152" s="55">
        <f>'[1]do korekt'!V426/1000</f>
        <v>0</v>
      </c>
      <c r="K152" s="57" t="s">
        <v>198</v>
      </c>
      <c r="L152" s="57" t="s">
        <v>31</v>
      </c>
      <c r="M152" s="58">
        <v>0</v>
      </c>
      <c r="N152" s="58">
        <v>0</v>
      </c>
      <c r="O152" s="59" t="s">
        <v>709</v>
      </c>
      <c r="P152" s="59" t="s">
        <v>710</v>
      </c>
      <c r="Q152" s="60" t="s">
        <v>176</v>
      </c>
      <c r="R152" s="60" t="s">
        <v>176</v>
      </c>
      <c r="S152" s="61">
        <v>16</v>
      </c>
      <c r="T152" s="61">
        <v>0</v>
      </c>
      <c r="U152" s="42"/>
    </row>
    <row r="153" spans="1:21" ht="33.75">
      <c r="A153" s="42"/>
      <c r="B153" s="83"/>
      <c r="C153" s="53" t="s">
        <v>255</v>
      </c>
      <c r="D153" s="54">
        <v>18</v>
      </c>
      <c r="E153" s="55">
        <f t="shared" si="5"/>
        <v>4</v>
      </c>
      <c r="F153" s="55">
        <f>'[1]do korekt'!F427/1000</f>
        <v>4</v>
      </c>
      <c r="G153" s="55">
        <f>'[1]do korekt'!J427/1000</f>
        <v>0</v>
      </c>
      <c r="H153" s="56">
        <f t="shared" si="4"/>
        <v>3</v>
      </c>
      <c r="I153" s="55">
        <f>'[1]do korekt'!R427/1000</f>
        <v>3</v>
      </c>
      <c r="J153" s="55">
        <f>'[1]do korekt'!V427/1000</f>
        <v>0</v>
      </c>
      <c r="K153" s="57" t="s">
        <v>711</v>
      </c>
      <c r="L153" s="57" t="s">
        <v>31</v>
      </c>
      <c r="M153" s="58">
        <v>0</v>
      </c>
      <c r="N153" s="58">
        <v>0</v>
      </c>
      <c r="O153" s="59" t="s">
        <v>709</v>
      </c>
      <c r="P153" s="59" t="s">
        <v>710</v>
      </c>
      <c r="Q153" s="60" t="s">
        <v>176</v>
      </c>
      <c r="R153" s="60" t="s">
        <v>712</v>
      </c>
      <c r="S153" s="61">
        <v>18</v>
      </c>
      <c r="T153" s="61">
        <v>0</v>
      </c>
      <c r="U153" s="42"/>
    </row>
    <row r="154" spans="1:21" ht="33.75">
      <c r="A154" s="42"/>
      <c r="B154" s="66"/>
      <c r="C154" s="92" t="s">
        <v>283</v>
      </c>
      <c r="D154" s="54">
        <v>19</v>
      </c>
      <c r="E154" s="55">
        <f t="shared" si="5"/>
        <v>189</v>
      </c>
      <c r="F154" s="55">
        <f>'[1]do korekt'!F428/1000</f>
        <v>189</v>
      </c>
      <c r="G154" s="55">
        <f>'[1]do korekt'!J428/1000</f>
        <v>0</v>
      </c>
      <c r="H154" s="56">
        <f t="shared" si="4"/>
        <v>175.63135</v>
      </c>
      <c r="I154" s="55">
        <f>'[1]do korekt'!R428/1000</f>
        <v>175.63135</v>
      </c>
      <c r="J154" s="55">
        <f>'[1]do korekt'!V428/1000</f>
        <v>0</v>
      </c>
      <c r="K154" s="57" t="s">
        <v>713</v>
      </c>
      <c r="L154" s="57" t="s">
        <v>31</v>
      </c>
      <c r="M154" s="58">
        <v>0</v>
      </c>
      <c r="N154" s="58">
        <v>0</v>
      </c>
      <c r="O154" s="59" t="s">
        <v>714</v>
      </c>
      <c r="P154" s="59" t="s">
        <v>715</v>
      </c>
      <c r="Q154" s="60" t="s">
        <v>176</v>
      </c>
      <c r="R154" s="60" t="s">
        <v>176</v>
      </c>
      <c r="S154" s="61">
        <v>19</v>
      </c>
      <c r="T154" s="61">
        <v>0</v>
      </c>
      <c r="U154" s="42"/>
    </row>
    <row r="155" spans="1:21" ht="33.75">
      <c r="A155" s="42"/>
      <c r="B155" s="82"/>
      <c r="C155" s="92" t="s">
        <v>409</v>
      </c>
      <c r="D155" s="54" t="s">
        <v>410</v>
      </c>
      <c r="E155" s="55">
        <f t="shared" si="5"/>
        <v>91932.1</v>
      </c>
      <c r="F155" s="55">
        <f>'[1]do korekt'!F429/1000</f>
        <v>91932.1</v>
      </c>
      <c r="G155" s="55">
        <f>'[1]do korekt'!J429/1000</f>
        <v>0</v>
      </c>
      <c r="H155" s="56">
        <f t="shared" si="4"/>
        <v>91757.515599999984</v>
      </c>
      <c r="I155" s="55">
        <f>'[1]do korekt'!R429/1000</f>
        <v>91757.815599999987</v>
      </c>
      <c r="J155" s="55">
        <f>'[1]do korekt'!V429/1000</f>
        <v>-0.3</v>
      </c>
      <c r="K155" s="57"/>
      <c r="L155" s="57"/>
      <c r="M155" s="58"/>
      <c r="N155" s="58"/>
      <c r="O155" s="59" t="s">
        <v>714</v>
      </c>
      <c r="P155" s="59" t="s">
        <v>716</v>
      </c>
      <c r="Q155" s="60" t="s">
        <v>176</v>
      </c>
      <c r="R155" s="60" t="s">
        <v>176</v>
      </c>
      <c r="S155" s="61"/>
      <c r="T155" s="61"/>
      <c r="U155" s="42"/>
    </row>
    <row r="156" spans="1:21" ht="33.75">
      <c r="A156" s="42"/>
      <c r="B156" s="82"/>
      <c r="C156" s="92" t="s">
        <v>255</v>
      </c>
      <c r="D156" s="54">
        <v>21</v>
      </c>
      <c r="E156" s="55">
        <f t="shared" si="5"/>
        <v>307</v>
      </c>
      <c r="F156" s="55">
        <f>'[1]do korekt'!F430/1000</f>
        <v>307</v>
      </c>
      <c r="G156" s="55">
        <f>'[1]do korekt'!J430/1000</f>
        <v>0</v>
      </c>
      <c r="H156" s="56">
        <f t="shared" si="4"/>
        <v>290.57225</v>
      </c>
      <c r="I156" s="55">
        <f>'[1]do korekt'!R430/1000</f>
        <v>290.57225</v>
      </c>
      <c r="J156" s="55">
        <f>'[1]do korekt'!V430/1000</f>
        <v>0</v>
      </c>
      <c r="K156" s="57" t="s">
        <v>717</v>
      </c>
      <c r="L156" s="57" t="s">
        <v>31</v>
      </c>
      <c r="M156" s="58">
        <v>0</v>
      </c>
      <c r="N156" s="58">
        <v>0</v>
      </c>
      <c r="O156" s="59" t="s">
        <v>709</v>
      </c>
      <c r="P156" s="59" t="s">
        <v>718</v>
      </c>
      <c r="Q156" s="60" t="s">
        <v>176</v>
      </c>
      <c r="R156" s="60" t="s">
        <v>176</v>
      </c>
      <c r="S156" s="61">
        <v>21</v>
      </c>
      <c r="T156" s="61">
        <v>0</v>
      </c>
      <c r="U156" s="42"/>
    </row>
    <row r="157" spans="1:21" ht="33.75">
      <c r="A157" s="42"/>
      <c r="B157" s="82"/>
      <c r="C157" s="92" t="s">
        <v>265</v>
      </c>
      <c r="D157" s="54">
        <v>22</v>
      </c>
      <c r="E157" s="55">
        <f t="shared" si="5"/>
        <v>2401</v>
      </c>
      <c r="F157" s="55">
        <f>'[1]do korekt'!F431/1000</f>
        <v>2401</v>
      </c>
      <c r="G157" s="55">
        <f>'[1]do korekt'!J431/1000</f>
        <v>0</v>
      </c>
      <c r="H157" s="56">
        <f t="shared" si="4"/>
        <v>2188.5835699999998</v>
      </c>
      <c r="I157" s="55">
        <f>'[1]do korekt'!R431/1000</f>
        <v>2188.5835699999998</v>
      </c>
      <c r="J157" s="55">
        <f>'[1]do korekt'!V431/1000</f>
        <v>0</v>
      </c>
      <c r="K157" s="57" t="s">
        <v>719</v>
      </c>
      <c r="L157" s="57" t="s">
        <v>31</v>
      </c>
      <c r="M157" s="58" t="s">
        <v>720</v>
      </c>
      <c r="N157" s="58">
        <v>0</v>
      </c>
      <c r="O157" s="59" t="s">
        <v>709</v>
      </c>
      <c r="P157" s="59" t="s">
        <v>721</v>
      </c>
      <c r="Q157" s="60">
        <v>100</v>
      </c>
      <c r="R157" s="60">
        <v>100</v>
      </c>
      <c r="S157" s="61">
        <v>22</v>
      </c>
      <c r="T157" s="61">
        <v>0</v>
      </c>
      <c r="U157" s="42"/>
    </row>
    <row r="158" spans="1:21" ht="45">
      <c r="A158" s="42"/>
      <c r="B158" s="82"/>
      <c r="C158" s="92" t="s">
        <v>170</v>
      </c>
      <c r="D158" s="54">
        <v>24</v>
      </c>
      <c r="E158" s="55">
        <f t="shared" si="5"/>
        <v>126</v>
      </c>
      <c r="F158" s="55">
        <f>'[1]do korekt'!F432/1000</f>
        <v>126</v>
      </c>
      <c r="G158" s="55">
        <f>'[1]do korekt'!J432/1000</f>
        <v>0</v>
      </c>
      <c r="H158" s="56">
        <f t="shared" si="4"/>
        <v>192.76585</v>
      </c>
      <c r="I158" s="55">
        <f>'[1]do korekt'!R432/1000</f>
        <v>192.76585</v>
      </c>
      <c r="J158" s="55">
        <f>'[1]do korekt'!V432/1000</f>
        <v>0</v>
      </c>
      <c r="K158" s="57" t="s">
        <v>722</v>
      </c>
      <c r="L158" s="57" t="s">
        <v>31</v>
      </c>
      <c r="M158" s="58">
        <v>0</v>
      </c>
      <c r="N158" s="58">
        <v>0</v>
      </c>
      <c r="O158" s="59" t="s">
        <v>709</v>
      </c>
      <c r="P158" s="59" t="s">
        <v>723</v>
      </c>
      <c r="Q158" s="60" t="s">
        <v>724</v>
      </c>
      <c r="R158" s="60" t="s">
        <v>725</v>
      </c>
      <c r="S158" s="61">
        <v>24</v>
      </c>
      <c r="T158" s="61">
        <v>0</v>
      </c>
      <c r="U158" s="42"/>
    </row>
    <row r="159" spans="1:21" ht="33.75">
      <c r="A159" s="42"/>
      <c r="B159" s="82"/>
      <c r="C159" s="92" t="s">
        <v>460</v>
      </c>
      <c r="D159" s="54">
        <v>25</v>
      </c>
      <c r="E159" s="55">
        <f t="shared" si="5"/>
        <v>136.5</v>
      </c>
      <c r="F159" s="55">
        <f>'[1]do korekt'!F433/1000</f>
        <v>136.5</v>
      </c>
      <c r="G159" s="55">
        <f>'[1]do korekt'!J433/1000</f>
        <v>0</v>
      </c>
      <c r="H159" s="56">
        <f t="shared" si="4"/>
        <v>135.32673</v>
      </c>
      <c r="I159" s="55">
        <f>'[1]do korekt'!R433/1000</f>
        <v>135.32673</v>
      </c>
      <c r="J159" s="55">
        <f>'[1]do korekt'!V433/1000</f>
        <v>0</v>
      </c>
      <c r="K159" s="57" t="s">
        <v>726</v>
      </c>
      <c r="L159" s="57" t="s">
        <v>31</v>
      </c>
      <c r="M159" s="58" t="s">
        <v>727</v>
      </c>
      <c r="N159" s="58">
        <v>0</v>
      </c>
      <c r="O159" s="59" t="s">
        <v>714</v>
      </c>
      <c r="P159" s="59" t="s">
        <v>728</v>
      </c>
      <c r="Q159" s="60" t="s">
        <v>176</v>
      </c>
      <c r="R159" s="60" t="s">
        <v>176</v>
      </c>
      <c r="S159" s="61">
        <v>25</v>
      </c>
      <c r="T159" s="61">
        <v>0</v>
      </c>
      <c r="U159" s="42"/>
    </row>
    <row r="160" spans="1:21" ht="33.75">
      <c r="A160" s="42"/>
      <c r="B160" s="82"/>
      <c r="C160" s="92" t="s">
        <v>124</v>
      </c>
      <c r="D160" s="54">
        <v>26</v>
      </c>
      <c r="E160" s="55">
        <f t="shared" si="5"/>
        <v>1092</v>
      </c>
      <c r="F160" s="55">
        <f>'[1]do korekt'!F434/1000</f>
        <v>1092</v>
      </c>
      <c r="G160" s="55">
        <f>'[1]do korekt'!J434/1000</f>
        <v>0</v>
      </c>
      <c r="H160" s="56">
        <f t="shared" si="4"/>
        <v>287.73919000000001</v>
      </c>
      <c r="I160" s="55">
        <f>'[1]do korekt'!R434/1000</f>
        <v>287.73919000000001</v>
      </c>
      <c r="J160" s="55">
        <f>'[1]do korekt'!V434/1000</f>
        <v>0</v>
      </c>
      <c r="K160" s="57" t="s">
        <v>729</v>
      </c>
      <c r="L160" s="57" t="s">
        <v>31</v>
      </c>
      <c r="M160" s="58">
        <v>0</v>
      </c>
      <c r="N160" s="58">
        <v>0</v>
      </c>
      <c r="O160" s="59" t="s">
        <v>709</v>
      </c>
      <c r="P160" s="59" t="s">
        <v>730</v>
      </c>
      <c r="Q160" s="60" t="s">
        <v>176</v>
      </c>
      <c r="R160" s="60" t="s">
        <v>731</v>
      </c>
      <c r="S160" s="61">
        <v>26</v>
      </c>
      <c r="T160" s="61">
        <v>0</v>
      </c>
      <c r="U160" s="42"/>
    </row>
    <row r="161" spans="1:21" ht="33.75">
      <c r="A161" s="42"/>
      <c r="B161" s="82"/>
      <c r="C161" s="92" t="s">
        <v>124</v>
      </c>
      <c r="D161" s="54">
        <v>27</v>
      </c>
      <c r="E161" s="55">
        <f t="shared" si="5"/>
        <v>0</v>
      </c>
      <c r="F161" s="55">
        <f>'[1]do korekt'!F435/1000</f>
        <v>0</v>
      </c>
      <c r="G161" s="55">
        <f>'[1]do korekt'!J435/1000</f>
        <v>0</v>
      </c>
      <c r="H161" s="56">
        <f t="shared" si="4"/>
        <v>305.04000000000002</v>
      </c>
      <c r="I161" s="55">
        <f>'[1]do korekt'!R435/1000</f>
        <v>305.04000000000002</v>
      </c>
      <c r="J161" s="55">
        <f>'[1]do korekt'!V435/1000</f>
        <v>0</v>
      </c>
      <c r="K161" s="57" t="s">
        <v>732</v>
      </c>
      <c r="L161" s="57" t="s">
        <v>31</v>
      </c>
      <c r="M161" s="58">
        <v>0</v>
      </c>
      <c r="N161" s="58">
        <v>0</v>
      </c>
      <c r="O161" s="59" t="s">
        <v>733</v>
      </c>
      <c r="P161" s="59" t="s">
        <v>734</v>
      </c>
      <c r="Q161" s="60" t="s">
        <v>176</v>
      </c>
      <c r="R161" s="60" t="s">
        <v>731</v>
      </c>
      <c r="S161" s="61">
        <v>27</v>
      </c>
      <c r="T161" s="61">
        <v>0</v>
      </c>
      <c r="U161" s="42"/>
    </row>
    <row r="162" spans="1:21" ht="33.75">
      <c r="A162" s="42"/>
      <c r="B162" s="82"/>
      <c r="C162" s="92" t="s">
        <v>300</v>
      </c>
      <c r="D162" s="54">
        <v>28</v>
      </c>
      <c r="E162" s="55">
        <f t="shared" si="5"/>
        <v>248</v>
      </c>
      <c r="F162" s="55">
        <f>'[1]do korekt'!F436/1000</f>
        <v>248</v>
      </c>
      <c r="G162" s="55">
        <f>'[1]do korekt'!J436/1000</f>
        <v>0</v>
      </c>
      <c r="H162" s="56">
        <f t="shared" si="4"/>
        <v>227.50174999999999</v>
      </c>
      <c r="I162" s="55">
        <f>'[1]do korekt'!R436/1000</f>
        <v>227.50174999999999</v>
      </c>
      <c r="J162" s="55">
        <f>'[1]do korekt'!V436/1000</f>
        <v>0</v>
      </c>
      <c r="K162" s="57" t="s">
        <v>735</v>
      </c>
      <c r="L162" s="57" t="s">
        <v>31</v>
      </c>
      <c r="M162" s="58" t="s">
        <v>736</v>
      </c>
      <c r="N162" s="58">
        <v>0</v>
      </c>
      <c r="O162" s="59" t="s">
        <v>733</v>
      </c>
      <c r="P162" s="59" t="s">
        <v>737</v>
      </c>
      <c r="Q162" s="60" t="s">
        <v>176</v>
      </c>
      <c r="R162" s="60" t="s">
        <v>176</v>
      </c>
      <c r="S162" s="61">
        <v>28</v>
      </c>
      <c r="T162" s="61">
        <v>0</v>
      </c>
      <c r="U162" s="42"/>
    </row>
    <row r="163" spans="1:21" ht="33.75">
      <c r="A163" s="42"/>
      <c r="B163" s="82"/>
      <c r="C163" s="92" t="s">
        <v>153</v>
      </c>
      <c r="D163" s="54">
        <v>29</v>
      </c>
      <c r="E163" s="55">
        <f t="shared" si="5"/>
        <v>34745</v>
      </c>
      <c r="F163" s="55">
        <f>'[1]do korekt'!F437/1000</f>
        <v>34745</v>
      </c>
      <c r="G163" s="55">
        <f>'[1]do korekt'!J437/1000</f>
        <v>0</v>
      </c>
      <c r="H163" s="56">
        <f t="shared" si="4"/>
        <v>34478.983999999997</v>
      </c>
      <c r="I163" s="55">
        <f>'[1]do korekt'!R437/1000</f>
        <v>34478.983999999997</v>
      </c>
      <c r="J163" s="55">
        <f>'[1]do korekt'!V437/1000</f>
        <v>0</v>
      </c>
      <c r="K163" s="57" t="s">
        <v>738</v>
      </c>
      <c r="L163" s="57" t="s">
        <v>31</v>
      </c>
      <c r="M163" s="58">
        <v>0</v>
      </c>
      <c r="N163" s="58">
        <v>0</v>
      </c>
      <c r="O163" s="59" t="s">
        <v>709</v>
      </c>
      <c r="P163" s="59" t="s">
        <v>739</v>
      </c>
      <c r="Q163" s="60">
        <v>100</v>
      </c>
      <c r="R163" s="60">
        <v>100</v>
      </c>
      <c r="S163" s="61">
        <v>29</v>
      </c>
      <c r="T163" s="61">
        <v>0</v>
      </c>
      <c r="U163" s="42"/>
    </row>
    <row r="164" spans="1:21" ht="33.75">
      <c r="A164" s="42"/>
      <c r="B164" s="82"/>
      <c r="C164" s="92" t="s">
        <v>173</v>
      </c>
      <c r="D164" s="54">
        <v>30</v>
      </c>
      <c r="E164" s="55">
        <f t="shared" si="5"/>
        <v>73</v>
      </c>
      <c r="F164" s="55">
        <f>'[1]do korekt'!F438/1000</f>
        <v>73</v>
      </c>
      <c r="G164" s="55">
        <f>'[1]do korekt'!J438/1000</f>
        <v>0</v>
      </c>
      <c r="H164" s="56">
        <f t="shared" si="4"/>
        <v>70.092649999999992</v>
      </c>
      <c r="I164" s="55">
        <f>'[1]do korekt'!R438/1000</f>
        <v>70.092649999999992</v>
      </c>
      <c r="J164" s="55">
        <f>'[1]do korekt'!V438/1000</f>
        <v>0</v>
      </c>
      <c r="K164" s="57" t="s">
        <v>740</v>
      </c>
      <c r="L164" s="57" t="s">
        <v>31</v>
      </c>
      <c r="M164" s="58">
        <v>0</v>
      </c>
      <c r="N164" s="58">
        <v>0</v>
      </c>
      <c r="O164" s="59" t="s">
        <v>709</v>
      </c>
      <c r="P164" s="59" t="s">
        <v>741</v>
      </c>
      <c r="Q164" s="60" t="s">
        <v>176</v>
      </c>
      <c r="R164" s="60" t="s">
        <v>176</v>
      </c>
      <c r="S164" s="61">
        <v>30</v>
      </c>
      <c r="T164" s="61">
        <v>0</v>
      </c>
      <c r="U164" s="42"/>
    </row>
    <row r="165" spans="1:21" ht="33.75">
      <c r="A165" s="42"/>
      <c r="B165" s="82"/>
      <c r="C165" s="92" t="s">
        <v>248</v>
      </c>
      <c r="D165" s="54">
        <v>32</v>
      </c>
      <c r="E165" s="55">
        <f t="shared" si="5"/>
        <v>43</v>
      </c>
      <c r="F165" s="55">
        <f>'[1]do korekt'!F439/1000</f>
        <v>43</v>
      </c>
      <c r="G165" s="55">
        <f>'[1]do korekt'!J439/1000</f>
        <v>0</v>
      </c>
      <c r="H165" s="56">
        <f t="shared" si="4"/>
        <v>41.355379999999997</v>
      </c>
      <c r="I165" s="55">
        <f>'[1]do korekt'!R439/1000</f>
        <v>41.355379999999997</v>
      </c>
      <c r="J165" s="55">
        <f>'[1]do korekt'!V439/1000</f>
        <v>0</v>
      </c>
      <c r="K165" s="57" t="s">
        <v>742</v>
      </c>
      <c r="L165" s="57" t="s">
        <v>31</v>
      </c>
      <c r="M165" s="58">
        <v>0</v>
      </c>
      <c r="N165" s="58">
        <v>0</v>
      </c>
      <c r="O165" s="59" t="s">
        <v>709</v>
      </c>
      <c r="P165" s="59" t="s">
        <v>743</v>
      </c>
      <c r="Q165" s="60" t="s">
        <v>176</v>
      </c>
      <c r="R165" s="60" t="s">
        <v>176</v>
      </c>
      <c r="S165" s="61">
        <v>32</v>
      </c>
      <c r="T165" s="61">
        <v>0</v>
      </c>
      <c r="U165" s="42"/>
    </row>
    <row r="166" spans="1:21" ht="33.75">
      <c r="A166" s="42"/>
      <c r="B166" s="82"/>
      <c r="C166" s="92" t="s">
        <v>248</v>
      </c>
      <c r="D166" s="54">
        <v>33</v>
      </c>
      <c r="E166" s="55">
        <f t="shared" si="5"/>
        <v>17</v>
      </c>
      <c r="F166" s="55">
        <f>'[1]do korekt'!F440/1000</f>
        <v>17</v>
      </c>
      <c r="G166" s="55">
        <f>'[1]do korekt'!J440/1000</f>
        <v>0</v>
      </c>
      <c r="H166" s="56">
        <f t="shared" si="4"/>
        <v>17</v>
      </c>
      <c r="I166" s="55">
        <f>'[1]do korekt'!R440/1000</f>
        <v>17</v>
      </c>
      <c r="J166" s="55">
        <f>'[1]do korekt'!V440/1000</f>
        <v>0</v>
      </c>
      <c r="K166" s="57" t="s">
        <v>198</v>
      </c>
      <c r="L166" s="57" t="s">
        <v>31</v>
      </c>
      <c r="M166" s="58">
        <v>0</v>
      </c>
      <c r="N166" s="58">
        <v>0</v>
      </c>
      <c r="O166" s="59" t="s">
        <v>709</v>
      </c>
      <c r="P166" s="59" t="s">
        <v>710</v>
      </c>
      <c r="Q166" s="60" t="s">
        <v>176</v>
      </c>
      <c r="R166" s="60" t="s">
        <v>176</v>
      </c>
      <c r="S166" s="61">
        <v>33</v>
      </c>
      <c r="T166" s="61">
        <v>0</v>
      </c>
      <c r="U166" s="42"/>
    </row>
    <row r="167" spans="1:21" ht="33.75">
      <c r="A167" s="42"/>
      <c r="B167" s="82"/>
      <c r="C167" s="92" t="s">
        <v>255</v>
      </c>
      <c r="D167" s="54">
        <v>34</v>
      </c>
      <c r="E167" s="55">
        <f t="shared" si="5"/>
        <v>22</v>
      </c>
      <c r="F167" s="55">
        <f>'[1]do korekt'!F441/1000</f>
        <v>22</v>
      </c>
      <c r="G167" s="55">
        <f>'[1]do korekt'!J441/1000</f>
        <v>0</v>
      </c>
      <c r="H167" s="56">
        <f t="shared" si="4"/>
        <v>11.99995</v>
      </c>
      <c r="I167" s="55">
        <f>'[1]do korekt'!R441/1000</f>
        <v>11.99995</v>
      </c>
      <c r="J167" s="55">
        <f>'[1]do korekt'!V441/1000</f>
        <v>0</v>
      </c>
      <c r="K167" s="57" t="s">
        <v>744</v>
      </c>
      <c r="L167" s="57" t="s">
        <v>31</v>
      </c>
      <c r="M167" s="58">
        <v>0</v>
      </c>
      <c r="N167" s="58">
        <v>0</v>
      </c>
      <c r="O167" s="59" t="s">
        <v>709</v>
      </c>
      <c r="P167" s="59" t="s">
        <v>710</v>
      </c>
      <c r="Q167" s="60">
        <v>100</v>
      </c>
      <c r="R167" s="60">
        <v>50</v>
      </c>
      <c r="S167" s="61">
        <v>34</v>
      </c>
      <c r="T167" s="61">
        <v>0</v>
      </c>
      <c r="U167" s="42"/>
    </row>
    <row r="168" spans="1:21" ht="33.75">
      <c r="A168" s="42"/>
      <c r="B168" s="82"/>
      <c r="C168" s="92" t="s">
        <v>248</v>
      </c>
      <c r="D168" s="54">
        <v>35</v>
      </c>
      <c r="E168" s="55">
        <f t="shared" si="5"/>
        <v>30</v>
      </c>
      <c r="F168" s="55">
        <f>'[1]do korekt'!F442/1000</f>
        <v>30</v>
      </c>
      <c r="G168" s="55">
        <f>'[1]do korekt'!J442/1000</f>
        <v>0</v>
      </c>
      <c r="H168" s="56">
        <f t="shared" si="4"/>
        <v>30</v>
      </c>
      <c r="I168" s="55">
        <f>'[1]do korekt'!R442/1000</f>
        <v>30</v>
      </c>
      <c r="J168" s="55">
        <f>'[1]do korekt'!V442/1000</f>
        <v>0</v>
      </c>
      <c r="K168" s="57" t="s">
        <v>198</v>
      </c>
      <c r="L168" s="57" t="s">
        <v>31</v>
      </c>
      <c r="M168" s="58">
        <v>0</v>
      </c>
      <c r="N168" s="58">
        <v>0</v>
      </c>
      <c r="O168" s="59" t="s">
        <v>709</v>
      </c>
      <c r="P168" s="59" t="s">
        <v>710</v>
      </c>
      <c r="Q168" s="60" t="s">
        <v>176</v>
      </c>
      <c r="R168" s="60" t="s">
        <v>176</v>
      </c>
      <c r="S168" s="61">
        <v>35</v>
      </c>
      <c r="T168" s="61">
        <v>0</v>
      </c>
      <c r="U168" s="42"/>
    </row>
    <row r="169" spans="1:21" ht="33.75">
      <c r="A169" s="42"/>
      <c r="B169" s="82"/>
      <c r="C169" s="92" t="s">
        <v>376</v>
      </c>
      <c r="D169" s="54">
        <v>36</v>
      </c>
      <c r="E169" s="55">
        <f t="shared" si="5"/>
        <v>762</v>
      </c>
      <c r="F169" s="55">
        <f>'[1]do korekt'!F443/1000</f>
        <v>762</v>
      </c>
      <c r="G169" s="55">
        <f>'[1]do korekt'!J443/1000</f>
        <v>0</v>
      </c>
      <c r="H169" s="56">
        <f t="shared" si="4"/>
        <v>716.6105</v>
      </c>
      <c r="I169" s="55">
        <f>'[1]do korekt'!R443/1000</f>
        <v>716.6105</v>
      </c>
      <c r="J169" s="55">
        <f>'[1]do korekt'!V443/1000</f>
        <v>0</v>
      </c>
      <c r="K169" s="57" t="s">
        <v>745</v>
      </c>
      <c r="L169" s="57" t="s">
        <v>31</v>
      </c>
      <c r="M169" s="58" t="s">
        <v>746</v>
      </c>
      <c r="N169" s="58">
        <v>0</v>
      </c>
      <c r="O169" s="59" t="s">
        <v>709</v>
      </c>
      <c r="P169" s="59" t="s">
        <v>747</v>
      </c>
      <c r="Q169" s="60">
        <v>94</v>
      </c>
      <c r="R169" s="60">
        <v>94</v>
      </c>
      <c r="S169" s="61">
        <v>36</v>
      </c>
      <c r="T169" s="61">
        <v>0</v>
      </c>
      <c r="U169" s="42"/>
    </row>
    <row r="170" spans="1:21" ht="33.75">
      <c r="A170" s="42"/>
      <c r="B170" s="82"/>
      <c r="C170" s="92" t="s">
        <v>261</v>
      </c>
      <c r="D170" s="54">
        <v>37</v>
      </c>
      <c r="E170" s="55">
        <f t="shared" si="5"/>
        <v>592</v>
      </c>
      <c r="F170" s="55">
        <f>'[1]do korekt'!F444/1000</f>
        <v>592</v>
      </c>
      <c r="G170" s="55">
        <f>'[1]do korekt'!J444/1000</f>
        <v>0</v>
      </c>
      <c r="H170" s="56">
        <f t="shared" si="4"/>
        <v>599.51250000000005</v>
      </c>
      <c r="I170" s="55">
        <f>'[1]do korekt'!R444/1000</f>
        <v>599.51250000000005</v>
      </c>
      <c r="J170" s="55">
        <f>'[1]do korekt'!V444/1000</f>
        <v>0</v>
      </c>
      <c r="K170" s="57" t="s">
        <v>748</v>
      </c>
      <c r="L170" s="57" t="s">
        <v>31</v>
      </c>
      <c r="M170" s="58" t="s">
        <v>749</v>
      </c>
      <c r="N170" s="58">
        <v>0</v>
      </c>
      <c r="O170" s="59" t="s">
        <v>733</v>
      </c>
      <c r="P170" s="59" t="s">
        <v>750</v>
      </c>
      <c r="Q170" s="60">
        <v>100</v>
      </c>
      <c r="R170" s="60">
        <v>100</v>
      </c>
      <c r="S170" s="61">
        <v>37</v>
      </c>
      <c r="T170" s="61">
        <v>0</v>
      </c>
      <c r="U170" s="42"/>
    </row>
    <row r="171" spans="1:21" ht="33.75">
      <c r="A171" s="42"/>
      <c r="B171" s="82"/>
      <c r="C171" s="92" t="s">
        <v>300</v>
      </c>
      <c r="D171" s="54">
        <v>38</v>
      </c>
      <c r="E171" s="55">
        <f t="shared" si="5"/>
        <v>86</v>
      </c>
      <c r="F171" s="55">
        <f>'[1]do korekt'!F445/1000</f>
        <v>86</v>
      </c>
      <c r="G171" s="55">
        <f>'[1]do korekt'!J445/1000</f>
        <v>0</v>
      </c>
      <c r="H171" s="56">
        <f t="shared" si="4"/>
        <v>21.998000000000001</v>
      </c>
      <c r="I171" s="55">
        <f>'[1]do korekt'!R445/1000</f>
        <v>21.998000000000001</v>
      </c>
      <c r="J171" s="55">
        <f>'[1]do korekt'!V445/1000</f>
        <v>0</v>
      </c>
      <c r="K171" s="57" t="s">
        <v>751</v>
      </c>
      <c r="L171" s="57" t="s">
        <v>31</v>
      </c>
      <c r="M171" s="58" t="s">
        <v>752</v>
      </c>
      <c r="N171" s="58">
        <v>0</v>
      </c>
      <c r="O171" s="59" t="s">
        <v>709</v>
      </c>
      <c r="P171" s="59" t="s">
        <v>753</v>
      </c>
      <c r="Q171" s="60" t="s">
        <v>176</v>
      </c>
      <c r="R171" s="60" t="s">
        <v>176</v>
      </c>
      <c r="S171" s="61">
        <v>38</v>
      </c>
      <c r="T171" s="61">
        <v>0</v>
      </c>
      <c r="U171" s="42"/>
    </row>
    <row r="172" spans="1:21" ht="33.75">
      <c r="A172" s="42"/>
      <c r="B172" s="82"/>
      <c r="C172" s="92" t="s">
        <v>255</v>
      </c>
      <c r="D172" s="54">
        <v>39</v>
      </c>
      <c r="E172" s="55">
        <f t="shared" si="5"/>
        <v>19017</v>
      </c>
      <c r="F172" s="55">
        <f>'[1]do korekt'!F446/1000</f>
        <v>19017</v>
      </c>
      <c r="G172" s="55">
        <f>'[1]do korekt'!J446/1000</f>
        <v>0</v>
      </c>
      <c r="H172" s="56">
        <f t="shared" si="4"/>
        <v>18943.932410000001</v>
      </c>
      <c r="I172" s="55">
        <f>'[1]do korekt'!R446/1000</f>
        <v>18943.932410000001</v>
      </c>
      <c r="J172" s="55">
        <f>'[1]do korekt'!V446/1000</f>
        <v>0</v>
      </c>
      <c r="K172" s="57" t="s">
        <v>754</v>
      </c>
      <c r="L172" s="57" t="s">
        <v>31</v>
      </c>
      <c r="M172" s="58">
        <v>0</v>
      </c>
      <c r="N172" s="58">
        <v>0</v>
      </c>
      <c r="O172" s="59" t="s">
        <v>709</v>
      </c>
      <c r="P172" s="59" t="s">
        <v>710</v>
      </c>
      <c r="Q172" s="60" t="s">
        <v>176</v>
      </c>
      <c r="R172" s="60" t="s">
        <v>176</v>
      </c>
      <c r="S172" s="61">
        <v>39</v>
      </c>
      <c r="T172" s="61">
        <v>0</v>
      </c>
      <c r="U172" s="42"/>
    </row>
    <row r="173" spans="1:21" ht="33.75">
      <c r="A173" s="42"/>
      <c r="B173" s="82"/>
      <c r="C173" s="92" t="s">
        <v>460</v>
      </c>
      <c r="D173" s="54">
        <v>40</v>
      </c>
      <c r="E173" s="55">
        <f t="shared" si="5"/>
        <v>5</v>
      </c>
      <c r="F173" s="55">
        <f>'[1]do korekt'!F447/1000</f>
        <v>5</v>
      </c>
      <c r="G173" s="55">
        <f>'[1]do korekt'!J447/1000</f>
        <v>0</v>
      </c>
      <c r="H173" s="56">
        <f t="shared" si="4"/>
        <v>4</v>
      </c>
      <c r="I173" s="55">
        <f>'[1]do korekt'!R447/1000</f>
        <v>4</v>
      </c>
      <c r="J173" s="55">
        <f>'[1]do korekt'!V447/1000</f>
        <v>0</v>
      </c>
      <c r="K173" s="57" t="s">
        <v>755</v>
      </c>
      <c r="L173" s="57" t="s">
        <v>31</v>
      </c>
      <c r="M173" s="58">
        <v>0</v>
      </c>
      <c r="N173" s="58">
        <v>0</v>
      </c>
      <c r="O173" s="59" t="s">
        <v>709</v>
      </c>
      <c r="P173" s="59" t="s">
        <v>756</v>
      </c>
      <c r="Q173" s="60">
        <v>100</v>
      </c>
      <c r="R173" s="60">
        <v>100</v>
      </c>
      <c r="S173" s="61">
        <v>40</v>
      </c>
      <c r="T173" s="61">
        <v>0</v>
      </c>
      <c r="U173" s="42"/>
    </row>
    <row r="174" spans="1:21" ht="33.75">
      <c r="A174" s="42"/>
      <c r="B174" s="82"/>
      <c r="C174" s="92" t="s">
        <v>265</v>
      </c>
      <c r="D174" s="54">
        <v>41</v>
      </c>
      <c r="E174" s="55">
        <f t="shared" si="5"/>
        <v>1163</v>
      </c>
      <c r="F174" s="55">
        <f>'[1]do korekt'!F448/1000</f>
        <v>1163</v>
      </c>
      <c r="G174" s="55">
        <f>'[1]do korekt'!J448/1000</f>
        <v>0</v>
      </c>
      <c r="H174" s="56">
        <f t="shared" si="4"/>
        <v>1317.3494099999998</v>
      </c>
      <c r="I174" s="55">
        <f>'[1]do korekt'!R448/1000</f>
        <v>1317.3494099999998</v>
      </c>
      <c r="J174" s="55">
        <f>'[1]do korekt'!V448/1000</f>
        <v>0</v>
      </c>
      <c r="K174" s="57" t="s">
        <v>757</v>
      </c>
      <c r="L174" s="57" t="s">
        <v>31</v>
      </c>
      <c r="M174" s="58" t="s">
        <v>758</v>
      </c>
      <c r="N174" s="58">
        <v>0</v>
      </c>
      <c r="O174" s="59" t="s">
        <v>709</v>
      </c>
      <c r="P174" s="59" t="s">
        <v>753</v>
      </c>
      <c r="Q174" s="60">
        <v>100</v>
      </c>
      <c r="R174" s="60">
        <v>104</v>
      </c>
      <c r="S174" s="61">
        <v>41</v>
      </c>
      <c r="T174" s="61">
        <v>0</v>
      </c>
      <c r="U174" s="42"/>
    </row>
    <row r="175" spans="1:21" ht="33.75">
      <c r="A175" s="42"/>
      <c r="B175" s="82"/>
      <c r="C175" s="92" t="s">
        <v>133</v>
      </c>
      <c r="D175" s="54">
        <v>42</v>
      </c>
      <c r="E175" s="55">
        <f t="shared" si="5"/>
        <v>319</v>
      </c>
      <c r="F175" s="55">
        <f>'[1]do korekt'!F449/1000</f>
        <v>319</v>
      </c>
      <c r="G175" s="55">
        <f>'[1]do korekt'!J449/1000</f>
        <v>0</v>
      </c>
      <c r="H175" s="56">
        <f t="shared" si="4"/>
        <v>309.99216999999999</v>
      </c>
      <c r="I175" s="55">
        <f>'[1]do korekt'!R449/1000</f>
        <v>309.99216999999999</v>
      </c>
      <c r="J175" s="55">
        <f>'[1]do korekt'!V449/1000</f>
        <v>0</v>
      </c>
      <c r="K175" s="57" t="s">
        <v>759</v>
      </c>
      <c r="L175" s="57" t="s">
        <v>31</v>
      </c>
      <c r="M175" s="58">
        <v>0</v>
      </c>
      <c r="N175" s="58">
        <v>0</v>
      </c>
      <c r="O175" s="59" t="s">
        <v>709</v>
      </c>
      <c r="P175" s="59" t="s">
        <v>737</v>
      </c>
      <c r="Q175" s="60">
        <v>94</v>
      </c>
      <c r="R175" s="60">
        <v>90</v>
      </c>
      <c r="S175" s="61">
        <v>42</v>
      </c>
      <c r="T175" s="61">
        <v>0</v>
      </c>
      <c r="U175" s="42"/>
    </row>
    <row r="176" spans="1:21" ht="33.75">
      <c r="A176" s="42"/>
      <c r="B176" s="82"/>
      <c r="C176" s="92" t="s">
        <v>270</v>
      </c>
      <c r="D176" s="54">
        <v>45</v>
      </c>
      <c r="E176" s="55">
        <f t="shared" si="5"/>
        <v>1160</v>
      </c>
      <c r="F176" s="55">
        <f>'[1]do korekt'!F450/1000</f>
        <v>1160</v>
      </c>
      <c r="G176" s="55">
        <f>'[1]do korekt'!J450/1000</f>
        <v>0</v>
      </c>
      <c r="H176" s="56">
        <f t="shared" si="4"/>
        <v>1160</v>
      </c>
      <c r="I176" s="55">
        <f>'[1]do korekt'!R450/1000</f>
        <v>1160</v>
      </c>
      <c r="J176" s="55">
        <f>'[1]do korekt'!V450/1000</f>
        <v>0</v>
      </c>
      <c r="K176" s="57" t="s">
        <v>198</v>
      </c>
      <c r="L176" s="57" t="s">
        <v>31</v>
      </c>
      <c r="M176" s="58">
        <v>0</v>
      </c>
      <c r="N176" s="58">
        <v>0</v>
      </c>
      <c r="O176" s="59" t="s">
        <v>709</v>
      </c>
      <c r="P176" s="59" t="s">
        <v>760</v>
      </c>
      <c r="Q176" s="60">
        <v>2</v>
      </c>
      <c r="R176" s="60">
        <v>2</v>
      </c>
      <c r="S176" s="61">
        <v>45</v>
      </c>
      <c r="T176" s="61">
        <v>0</v>
      </c>
      <c r="U176" s="42"/>
    </row>
    <row r="177" spans="1:21" ht="33.75">
      <c r="A177" s="42"/>
      <c r="B177" s="82"/>
      <c r="C177" s="92" t="s">
        <v>273</v>
      </c>
      <c r="D177" s="54">
        <v>46</v>
      </c>
      <c r="E177" s="55">
        <f t="shared" si="5"/>
        <v>3270</v>
      </c>
      <c r="F177" s="55">
        <f>'[1]do korekt'!F451/1000</f>
        <v>3270</v>
      </c>
      <c r="G177" s="55">
        <f>'[1]do korekt'!J451/1000</f>
        <v>0</v>
      </c>
      <c r="H177" s="56">
        <f t="shared" si="4"/>
        <v>3113.7935000000002</v>
      </c>
      <c r="I177" s="55">
        <f>'[1]do korekt'!R451/1000</f>
        <v>3113.7935000000002</v>
      </c>
      <c r="J177" s="55">
        <f>'[1]do korekt'!V451/1000</f>
        <v>0</v>
      </c>
      <c r="K177" s="57" t="s">
        <v>761</v>
      </c>
      <c r="L177" s="57" t="s">
        <v>31</v>
      </c>
      <c r="M177" s="58">
        <v>0</v>
      </c>
      <c r="N177" s="58">
        <v>0</v>
      </c>
      <c r="O177" s="59" t="s">
        <v>709</v>
      </c>
      <c r="P177" s="59" t="s">
        <v>762</v>
      </c>
      <c r="Q177" s="60" t="s">
        <v>176</v>
      </c>
      <c r="R177" s="60" t="s">
        <v>176</v>
      </c>
      <c r="S177" s="61">
        <v>46</v>
      </c>
      <c r="T177" s="61">
        <v>0</v>
      </c>
      <c r="U177" s="42"/>
    </row>
    <row r="178" spans="1:21" ht="33.75">
      <c r="A178" s="42"/>
      <c r="B178" s="83"/>
      <c r="C178" s="92" t="s">
        <v>534</v>
      </c>
      <c r="D178" s="54">
        <v>53</v>
      </c>
      <c r="E178" s="55">
        <f t="shared" si="5"/>
        <v>2</v>
      </c>
      <c r="F178" s="55">
        <f>'[1]do korekt'!F452/1000</f>
        <v>2</v>
      </c>
      <c r="G178" s="55">
        <f>'[1]do korekt'!J452/1000</f>
        <v>0</v>
      </c>
      <c r="H178" s="56">
        <f t="shared" si="4"/>
        <v>1.7</v>
      </c>
      <c r="I178" s="55">
        <f>'[1]do korekt'!R452/1000</f>
        <v>1.7</v>
      </c>
      <c r="J178" s="55">
        <f>'[1]do korekt'!V452/1000</f>
        <v>0</v>
      </c>
      <c r="K178" s="57" t="s">
        <v>763</v>
      </c>
      <c r="L178" s="57" t="s">
        <v>31</v>
      </c>
      <c r="M178" s="58">
        <v>0</v>
      </c>
      <c r="N178" s="58">
        <v>0</v>
      </c>
      <c r="O178" s="59" t="s">
        <v>709</v>
      </c>
      <c r="P178" s="59" t="s">
        <v>764</v>
      </c>
      <c r="Q178" s="60" t="s">
        <v>176</v>
      </c>
      <c r="R178" s="60" t="s">
        <v>176</v>
      </c>
      <c r="S178" s="61">
        <v>53</v>
      </c>
      <c r="T178" s="61">
        <v>0</v>
      </c>
      <c r="U178" s="42"/>
    </row>
    <row r="179" spans="1:21" ht="33.75">
      <c r="A179" s="42"/>
      <c r="B179" s="66"/>
      <c r="C179" s="92" t="s">
        <v>765</v>
      </c>
      <c r="D179" s="54">
        <v>54</v>
      </c>
      <c r="E179" s="55">
        <f t="shared" si="5"/>
        <v>1</v>
      </c>
      <c r="F179" s="55">
        <f>'[1]do korekt'!F453/1000</f>
        <v>1</v>
      </c>
      <c r="G179" s="55">
        <f>'[1]do korekt'!J453/1000</f>
        <v>0</v>
      </c>
      <c r="H179" s="56">
        <f t="shared" si="4"/>
        <v>1</v>
      </c>
      <c r="I179" s="55">
        <f>'[1]do korekt'!R453/1000</f>
        <v>1</v>
      </c>
      <c r="J179" s="55">
        <f>'[1]do korekt'!V453/1000</f>
        <v>0</v>
      </c>
      <c r="K179" s="57" t="s">
        <v>198</v>
      </c>
      <c r="L179" s="57" t="s">
        <v>31</v>
      </c>
      <c r="M179" s="58">
        <v>0</v>
      </c>
      <c r="N179" s="58">
        <v>0</v>
      </c>
      <c r="O179" s="59" t="s">
        <v>709</v>
      </c>
      <c r="P179" s="59" t="s">
        <v>766</v>
      </c>
      <c r="Q179" s="60" t="s">
        <v>176</v>
      </c>
      <c r="R179" s="60" t="s">
        <v>176</v>
      </c>
      <c r="S179" s="61">
        <v>54</v>
      </c>
      <c r="T179" s="61">
        <v>0</v>
      </c>
      <c r="U179" s="42"/>
    </row>
    <row r="180" spans="1:21" ht="33.75">
      <c r="A180" s="42"/>
      <c r="B180" s="82"/>
      <c r="C180" s="92" t="s">
        <v>140</v>
      </c>
      <c r="D180" s="54">
        <v>56</v>
      </c>
      <c r="E180" s="55">
        <f t="shared" si="5"/>
        <v>24</v>
      </c>
      <c r="F180" s="55">
        <f>'[1]do korekt'!F454/1000</f>
        <v>24</v>
      </c>
      <c r="G180" s="55">
        <f>'[1]do korekt'!J454/1000</f>
        <v>0</v>
      </c>
      <c r="H180" s="56">
        <f t="shared" si="4"/>
        <v>18.036000000000001</v>
      </c>
      <c r="I180" s="55">
        <f>'[1]do korekt'!R454/1000</f>
        <v>18.036000000000001</v>
      </c>
      <c r="J180" s="55">
        <f>'[1]do korekt'!V454/1000</f>
        <v>0</v>
      </c>
      <c r="K180" s="57" t="s">
        <v>767</v>
      </c>
      <c r="L180" s="57" t="s">
        <v>31</v>
      </c>
      <c r="M180" s="58">
        <v>0</v>
      </c>
      <c r="N180" s="58">
        <v>0</v>
      </c>
      <c r="O180" s="59" t="s">
        <v>768</v>
      </c>
      <c r="P180" s="59" t="s">
        <v>769</v>
      </c>
      <c r="Q180" s="60">
        <v>50</v>
      </c>
      <c r="R180" s="60">
        <v>110</v>
      </c>
      <c r="S180" s="61">
        <v>56</v>
      </c>
      <c r="T180" s="61">
        <v>0</v>
      </c>
      <c r="U180" s="42"/>
    </row>
    <row r="181" spans="1:21" ht="33.75">
      <c r="A181" s="42"/>
      <c r="B181" s="82"/>
      <c r="C181" s="92" t="s">
        <v>145</v>
      </c>
      <c r="D181" s="54">
        <v>57</v>
      </c>
      <c r="E181" s="55">
        <f t="shared" si="5"/>
        <v>40</v>
      </c>
      <c r="F181" s="55">
        <f>'[1]do korekt'!F455/1000</f>
        <v>40</v>
      </c>
      <c r="G181" s="55">
        <f>'[1]do korekt'!J455/1000</f>
        <v>0</v>
      </c>
      <c r="H181" s="56">
        <f t="shared" si="4"/>
        <v>39.919739999999997</v>
      </c>
      <c r="I181" s="55">
        <f>'[1]do korekt'!R455/1000</f>
        <v>39.919739999999997</v>
      </c>
      <c r="J181" s="55">
        <f>'[1]do korekt'!V455/1000</f>
        <v>0</v>
      </c>
      <c r="K181" s="57" t="s">
        <v>310</v>
      </c>
      <c r="L181" s="57" t="s">
        <v>31</v>
      </c>
      <c r="M181" s="58">
        <v>0</v>
      </c>
      <c r="N181" s="58">
        <v>0</v>
      </c>
      <c r="O181" s="59" t="s">
        <v>770</v>
      </c>
      <c r="P181" s="59" t="s">
        <v>771</v>
      </c>
      <c r="Q181" s="60">
        <v>1</v>
      </c>
      <c r="R181" s="60">
        <v>1</v>
      </c>
      <c r="S181" s="61">
        <v>57</v>
      </c>
      <c r="T181" s="61">
        <v>0</v>
      </c>
      <c r="U181" s="42"/>
    </row>
    <row r="182" spans="1:21" ht="33.75">
      <c r="A182" s="42"/>
      <c r="B182" s="82"/>
      <c r="C182" s="92" t="s">
        <v>514</v>
      </c>
      <c r="D182" s="54">
        <v>58</v>
      </c>
      <c r="E182" s="55">
        <f t="shared" si="5"/>
        <v>9</v>
      </c>
      <c r="F182" s="55">
        <f>'[1]do korekt'!F456/1000</f>
        <v>9</v>
      </c>
      <c r="G182" s="55">
        <f>'[1]do korekt'!J456/1000</f>
        <v>0</v>
      </c>
      <c r="H182" s="56">
        <f t="shared" si="4"/>
        <v>8.9911900000000013</v>
      </c>
      <c r="I182" s="55">
        <f>'[1]do korekt'!R456/1000</f>
        <v>8.9911900000000013</v>
      </c>
      <c r="J182" s="55">
        <f>'[1]do korekt'!V456/1000</f>
        <v>0</v>
      </c>
      <c r="K182" s="57" t="s">
        <v>125</v>
      </c>
      <c r="L182" s="57" t="s">
        <v>31</v>
      </c>
      <c r="M182" s="58">
        <v>0</v>
      </c>
      <c r="N182" s="58">
        <v>0</v>
      </c>
      <c r="O182" s="59" t="s">
        <v>772</v>
      </c>
      <c r="P182" s="59" t="s">
        <v>762</v>
      </c>
      <c r="Q182" s="133">
        <v>100</v>
      </c>
      <c r="R182" s="133">
        <v>100</v>
      </c>
      <c r="S182" s="61">
        <v>58</v>
      </c>
      <c r="T182" s="61">
        <v>0</v>
      </c>
      <c r="U182" s="42"/>
    </row>
    <row r="183" spans="1:21" ht="33.75">
      <c r="A183" s="42"/>
      <c r="B183" s="82"/>
      <c r="C183" s="92" t="s">
        <v>483</v>
      </c>
      <c r="D183" s="54">
        <v>61</v>
      </c>
      <c r="E183" s="55">
        <f t="shared" si="5"/>
        <v>1</v>
      </c>
      <c r="F183" s="55">
        <f>'[1]do korekt'!F457/1000</f>
        <v>1</v>
      </c>
      <c r="G183" s="55">
        <f>'[1]do korekt'!J457/1000</f>
        <v>0</v>
      </c>
      <c r="H183" s="56">
        <f t="shared" si="4"/>
        <v>1</v>
      </c>
      <c r="I183" s="55">
        <f>'[1]do korekt'!R457/1000</f>
        <v>1</v>
      </c>
      <c r="J183" s="55">
        <f>'[1]do korekt'!V457/1000</f>
        <v>0</v>
      </c>
      <c r="K183" s="57" t="s">
        <v>198</v>
      </c>
      <c r="L183" s="57" t="s">
        <v>31</v>
      </c>
      <c r="M183" s="58">
        <v>0</v>
      </c>
      <c r="N183" s="58">
        <v>0</v>
      </c>
      <c r="O183" s="59" t="s">
        <v>709</v>
      </c>
      <c r="P183" s="59" t="s">
        <v>773</v>
      </c>
      <c r="Q183" s="60">
        <v>100</v>
      </c>
      <c r="R183" s="60">
        <v>100</v>
      </c>
      <c r="S183" s="61">
        <v>61</v>
      </c>
      <c r="T183" s="61">
        <v>0</v>
      </c>
      <c r="U183" s="42"/>
    </row>
    <row r="184" spans="1:21" ht="33.75">
      <c r="A184" s="42"/>
      <c r="B184" s="82"/>
      <c r="C184" s="92" t="s">
        <v>248</v>
      </c>
      <c r="D184" s="54">
        <v>62</v>
      </c>
      <c r="E184" s="55">
        <f t="shared" si="5"/>
        <v>11</v>
      </c>
      <c r="F184" s="55">
        <f>'[1]do korekt'!F458/1000</f>
        <v>11</v>
      </c>
      <c r="G184" s="55">
        <f>'[1]do korekt'!J458/1000</f>
        <v>0</v>
      </c>
      <c r="H184" s="56">
        <f t="shared" si="4"/>
        <v>11</v>
      </c>
      <c r="I184" s="55">
        <f>'[1]do korekt'!R458/1000</f>
        <v>11</v>
      </c>
      <c r="J184" s="55">
        <f>'[1]do korekt'!V458/1000</f>
        <v>0</v>
      </c>
      <c r="K184" s="57" t="s">
        <v>198</v>
      </c>
      <c r="L184" s="57" t="s">
        <v>31</v>
      </c>
      <c r="M184" s="58">
        <v>0</v>
      </c>
      <c r="N184" s="58">
        <v>0</v>
      </c>
      <c r="O184" s="59" t="s">
        <v>709</v>
      </c>
      <c r="P184" s="59" t="s">
        <v>710</v>
      </c>
      <c r="Q184" s="60" t="s">
        <v>176</v>
      </c>
      <c r="R184" s="60" t="s">
        <v>176</v>
      </c>
      <c r="S184" s="61">
        <v>62</v>
      </c>
      <c r="T184" s="61">
        <v>0</v>
      </c>
      <c r="U184" s="42"/>
    </row>
    <row r="185" spans="1:21" ht="33.75">
      <c r="A185" s="42"/>
      <c r="B185" s="82"/>
      <c r="C185" s="92" t="s">
        <v>469</v>
      </c>
      <c r="D185" s="54">
        <v>64</v>
      </c>
      <c r="E185" s="55">
        <f t="shared" si="5"/>
        <v>4</v>
      </c>
      <c r="F185" s="55">
        <f>'[1]do korekt'!F459/1000</f>
        <v>4</v>
      </c>
      <c r="G185" s="55">
        <f>'[1]do korekt'!J459/1000</f>
        <v>0</v>
      </c>
      <c r="H185" s="56">
        <f t="shared" si="4"/>
        <v>2</v>
      </c>
      <c r="I185" s="55">
        <f>'[1]do korekt'!R459/1000</f>
        <v>2</v>
      </c>
      <c r="J185" s="55">
        <f>'[1]do korekt'!V459/1000</f>
        <v>0</v>
      </c>
      <c r="K185" s="57" t="s">
        <v>774</v>
      </c>
      <c r="L185" s="57" t="s">
        <v>31</v>
      </c>
      <c r="M185" s="58">
        <v>0</v>
      </c>
      <c r="N185" s="58">
        <v>0</v>
      </c>
      <c r="O185" s="59" t="s">
        <v>709</v>
      </c>
      <c r="P185" s="59" t="s">
        <v>775</v>
      </c>
      <c r="Q185" s="60" t="s">
        <v>176</v>
      </c>
      <c r="R185" s="60" t="s">
        <v>176</v>
      </c>
      <c r="S185" s="61">
        <v>64</v>
      </c>
      <c r="T185" s="61">
        <v>0</v>
      </c>
      <c r="U185" s="42"/>
    </row>
    <row r="186" spans="1:21" ht="33.75">
      <c r="A186" s="42"/>
      <c r="B186" s="82"/>
      <c r="C186" s="92" t="s">
        <v>492</v>
      </c>
      <c r="D186" s="54">
        <v>65</v>
      </c>
      <c r="E186" s="55">
        <f t="shared" si="5"/>
        <v>4</v>
      </c>
      <c r="F186" s="55">
        <f>'[1]do korekt'!F460/1000</f>
        <v>4</v>
      </c>
      <c r="G186" s="55">
        <f>'[1]do korekt'!J460/1000</f>
        <v>0</v>
      </c>
      <c r="H186" s="56">
        <f t="shared" si="4"/>
        <v>3.79</v>
      </c>
      <c r="I186" s="55">
        <f>'[1]do korekt'!R460/1000</f>
        <v>3.79</v>
      </c>
      <c r="J186" s="55">
        <f>'[1]do korekt'!V460/1000</f>
        <v>0</v>
      </c>
      <c r="K186" s="57" t="s">
        <v>776</v>
      </c>
      <c r="L186" s="57" t="s">
        <v>31</v>
      </c>
      <c r="M186" s="58">
        <v>210</v>
      </c>
      <c r="N186" s="58">
        <v>0</v>
      </c>
      <c r="O186" s="59" t="s">
        <v>733</v>
      </c>
      <c r="P186" s="59" t="s">
        <v>710</v>
      </c>
      <c r="Q186" s="60" t="s">
        <v>176</v>
      </c>
      <c r="R186" s="60" t="s">
        <v>777</v>
      </c>
      <c r="S186" s="61">
        <v>65</v>
      </c>
      <c r="T186" s="61">
        <v>0</v>
      </c>
      <c r="U186" s="42"/>
    </row>
    <row r="187" spans="1:21" ht="22.5">
      <c r="A187" s="42"/>
      <c r="B187" s="82"/>
      <c r="C187" s="92" t="s">
        <v>425</v>
      </c>
      <c r="D187" s="54">
        <v>68</v>
      </c>
      <c r="E187" s="55">
        <f t="shared" si="5"/>
        <v>22.61843</v>
      </c>
      <c r="F187" s="55">
        <f>'[1]do korekt'!F461/1000</f>
        <v>22.61843</v>
      </c>
      <c r="G187" s="55">
        <f>'[1]do korekt'!J461/1000</f>
        <v>0</v>
      </c>
      <c r="H187" s="56">
        <f t="shared" si="4"/>
        <v>22.279910000000001</v>
      </c>
      <c r="I187" s="55">
        <f>'[1]do korekt'!R461/1000</f>
        <v>22.279910000000001</v>
      </c>
      <c r="J187" s="55">
        <f>'[1]do korekt'!V461/1000</f>
        <v>0</v>
      </c>
      <c r="K187" s="57" t="s">
        <v>198</v>
      </c>
      <c r="L187" s="57" t="s">
        <v>31</v>
      </c>
      <c r="M187" s="58" t="s">
        <v>778</v>
      </c>
      <c r="N187" s="58">
        <v>0</v>
      </c>
      <c r="O187" s="59" t="s">
        <v>779</v>
      </c>
      <c r="P187" s="59" t="s">
        <v>780</v>
      </c>
      <c r="Q187" s="60" t="s">
        <v>781</v>
      </c>
      <c r="R187" s="60" t="s">
        <v>782</v>
      </c>
      <c r="S187" s="61">
        <v>68</v>
      </c>
      <c r="T187" s="61">
        <v>0</v>
      </c>
      <c r="U187" s="42"/>
    </row>
    <row r="188" spans="1:21" ht="33.75">
      <c r="A188" s="42"/>
      <c r="B188" s="82"/>
      <c r="C188" s="92" t="s">
        <v>365</v>
      </c>
      <c r="D188" s="54" t="s">
        <v>412</v>
      </c>
      <c r="E188" s="55">
        <f t="shared" si="5"/>
        <v>15</v>
      </c>
      <c r="F188" s="55">
        <f>'[1]do korekt'!F462/1000</f>
        <v>15</v>
      </c>
      <c r="G188" s="55">
        <f>'[1]do korekt'!J462</f>
        <v>0</v>
      </c>
      <c r="H188" s="56">
        <f t="shared" si="4"/>
        <v>14.894860000000001</v>
      </c>
      <c r="I188" s="55">
        <f>'[1]do korekt'!R462/1000</f>
        <v>14.894860000000001</v>
      </c>
      <c r="J188" s="55">
        <f>'[1]do korekt'!V462</f>
        <v>0</v>
      </c>
      <c r="K188" s="57"/>
      <c r="L188" s="57"/>
      <c r="M188" s="58"/>
      <c r="N188" s="58"/>
      <c r="O188" s="59" t="s">
        <v>783</v>
      </c>
      <c r="P188" s="59" t="s">
        <v>784</v>
      </c>
      <c r="Q188" s="60" t="s">
        <v>176</v>
      </c>
      <c r="R188" s="60" t="s">
        <v>176</v>
      </c>
      <c r="S188" s="61"/>
      <c r="T188" s="61"/>
      <c r="U188" s="42"/>
    </row>
    <row r="189" spans="1:21" ht="33.75">
      <c r="A189" s="42"/>
      <c r="B189" s="82"/>
      <c r="C189" s="92" t="s">
        <v>785</v>
      </c>
      <c r="D189" s="54" t="s">
        <v>786</v>
      </c>
      <c r="E189" s="55">
        <f t="shared" si="5"/>
        <v>10</v>
      </c>
      <c r="F189" s="55">
        <f>'[1]do korekt'!F463/1000</f>
        <v>10</v>
      </c>
      <c r="G189" s="55">
        <f>'[1]do korekt'!J463/1000</f>
        <v>0</v>
      </c>
      <c r="H189" s="56">
        <f t="shared" si="4"/>
        <v>10</v>
      </c>
      <c r="I189" s="55">
        <f>'[1]do korekt'!R463/1000</f>
        <v>10</v>
      </c>
      <c r="J189" s="55">
        <f>'[1]do korekt'!V464/1000</f>
        <v>0</v>
      </c>
      <c r="K189" s="57"/>
      <c r="L189" s="57"/>
      <c r="M189" s="58"/>
      <c r="N189" s="58"/>
      <c r="O189" s="59" t="s">
        <v>733</v>
      </c>
      <c r="P189" s="59" t="s">
        <v>710</v>
      </c>
      <c r="Q189" s="60" t="s">
        <v>176</v>
      </c>
      <c r="R189" s="60" t="s">
        <v>176</v>
      </c>
      <c r="S189" s="61"/>
      <c r="T189" s="61"/>
      <c r="U189" s="42"/>
    </row>
    <row r="190" spans="1:21" ht="33.75">
      <c r="A190" s="42"/>
      <c r="B190" s="82"/>
      <c r="C190" s="92" t="s">
        <v>279</v>
      </c>
      <c r="D190" s="54" t="s">
        <v>64</v>
      </c>
      <c r="E190" s="55">
        <f t="shared" si="5"/>
        <v>7</v>
      </c>
      <c r="F190" s="55">
        <f>'[1]do korekt'!F464/1000</f>
        <v>7</v>
      </c>
      <c r="G190" s="55">
        <f>'[1]do korekt'!J464/1000</f>
        <v>0</v>
      </c>
      <c r="H190" s="56">
        <f t="shared" si="4"/>
        <v>5.6</v>
      </c>
      <c r="I190" s="55">
        <f>'[1]do korekt'!R464/1000</f>
        <v>5.6</v>
      </c>
      <c r="J190" s="55">
        <f>'[1]do korekt'!V464/1000</f>
        <v>0</v>
      </c>
      <c r="K190" s="57"/>
      <c r="L190" s="57"/>
      <c r="M190" s="58"/>
      <c r="N190" s="58"/>
      <c r="O190" s="93" t="s">
        <v>709</v>
      </c>
      <c r="P190" s="93" t="s">
        <v>787</v>
      </c>
      <c r="Q190" s="64" t="s">
        <v>176</v>
      </c>
      <c r="R190" s="60" t="s">
        <v>176</v>
      </c>
      <c r="S190" s="61"/>
      <c r="T190" s="61"/>
      <c r="U190" s="42"/>
    </row>
    <row r="191" spans="1:21" ht="33.75">
      <c r="A191" s="42"/>
      <c r="B191" s="82"/>
      <c r="C191" s="92" t="s">
        <v>444</v>
      </c>
      <c r="D191" s="54">
        <v>76</v>
      </c>
      <c r="E191" s="55">
        <f t="shared" si="5"/>
        <v>343</v>
      </c>
      <c r="F191" s="55">
        <f>'[1]do korekt'!F465/1000</f>
        <v>343</v>
      </c>
      <c r="G191" s="55">
        <f>'[1]do korekt'!J465/1000</f>
        <v>0</v>
      </c>
      <c r="H191" s="56">
        <f t="shared" si="4"/>
        <v>321.37569999999999</v>
      </c>
      <c r="I191" s="55">
        <f>'[1]do korekt'!R465/1000</f>
        <v>321.37569999999999</v>
      </c>
      <c r="J191" s="55">
        <f>'[1]do korekt'!V465/1000</f>
        <v>0</v>
      </c>
      <c r="K191" s="57" t="s">
        <v>788</v>
      </c>
      <c r="L191" s="57" t="s">
        <v>31</v>
      </c>
      <c r="M191" s="58" t="s">
        <v>789</v>
      </c>
      <c r="N191" s="58">
        <v>0</v>
      </c>
      <c r="O191" s="59" t="s">
        <v>709</v>
      </c>
      <c r="P191" s="59" t="s">
        <v>790</v>
      </c>
      <c r="Q191" s="60">
        <v>93</v>
      </c>
      <c r="R191" s="60">
        <v>100</v>
      </c>
      <c r="S191" s="61">
        <v>76</v>
      </c>
      <c r="T191" s="61">
        <v>0</v>
      </c>
      <c r="U191" s="42"/>
    </row>
    <row r="192" spans="1:21" ht="33.75">
      <c r="A192" s="42"/>
      <c r="B192" s="83"/>
      <c r="C192" s="98" t="s">
        <v>84</v>
      </c>
      <c r="D192" s="134">
        <v>85</v>
      </c>
      <c r="E192" s="55">
        <f t="shared" si="5"/>
        <v>33124.879999999997</v>
      </c>
      <c r="F192" s="55">
        <f>'[1]do korekt'!F466/1000</f>
        <v>33124.879999999997</v>
      </c>
      <c r="G192" s="55">
        <f>'[1]do korekt'!J466/1000</f>
        <v>0</v>
      </c>
      <c r="H192" s="56">
        <f t="shared" si="4"/>
        <v>29097.655330000001</v>
      </c>
      <c r="I192" s="55">
        <f>'[1]do korekt'!R466/1000</f>
        <v>29097.655330000001</v>
      </c>
      <c r="J192" s="55">
        <f>'[1]do korekt'!V466/1000</f>
        <v>0</v>
      </c>
      <c r="K192" s="57"/>
      <c r="L192" s="57"/>
      <c r="M192" s="58"/>
      <c r="N192" s="58"/>
      <c r="O192" s="103" t="s">
        <v>709</v>
      </c>
      <c r="P192" s="103" t="s">
        <v>710</v>
      </c>
      <c r="Q192" s="104" t="s">
        <v>791</v>
      </c>
      <c r="R192" s="104" t="s">
        <v>792</v>
      </c>
      <c r="S192" s="61"/>
      <c r="T192" s="61"/>
      <c r="U192" s="42"/>
    </row>
    <row r="193" spans="1:21" s="79" customFormat="1" ht="22.5" customHeight="1">
      <c r="A193" s="51"/>
      <c r="B193" s="135" t="s">
        <v>793</v>
      </c>
      <c r="C193" s="70"/>
      <c r="D193" s="71"/>
      <c r="E193" s="72">
        <f t="shared" si="5"/>
        <v>3827128.4679999999</v>
      </c>
      <c r="F193" s="72">
        <f>SUM(F194:F220)</f>
        <v>908330.46799999999</v>
      </c>
      <c r="G193" s="72">
        <f>SUM(G194:G220)</f>
        <v>2918798</v>
      </c>
      <c r="H193" s="40">
        <f t="shared" si="4"/>
        <v>6340826.6189300008</v>
      </c>
      <c r="I193" s="72">
        <f>SUM(I194:I220)</f>
        <v>1885615.12311</v>
      </c>
      <c r="J193" s="72">
        <f>SUM(J194:J220)</f>
        <v>4455211.4958200008</v>
      </c>
      <c r="K193" s="73"/>
      <c r="L193" s="73"/>
      <c r="M193" s="74"/>
      <c r="N193" s="107"/>
      <c r="O193" s="108"/>
      <c r="P193" s="109"/>
      <c r="Q193" s="110"/>
      <c r="R193" s="111"/>
      <c r="S193" s="78"/>
      <c r="T193" s="78"/>
      <c r="U193" s="51"/>
    </row>
    <row r="194" spans="1:21" ht="33.75">
      <c r="A194" s="42"/>
      <c r="B194" s="84" t="s">
        <v>794</v>
      </c>
      <c r="C194" s="80" t="s">
        <v>265</v>
      </c>
      <c r="D194" s="81">
        <v>41</v>
      </c>
      <c r="E194" s="55">
        <f t="shared" si="5"/>
        <v>240867</v>
      </c>
      <c r="F194" s="55">
        <f>'[1]do korekt'!F484/1000</f>
        <v>145411</v>
      </c>
      <c r="G194" s="55">
        <f>'[1]do korekt'!J484/1000</f>
        <v>95456</v>
      </c>
      <c r="H194" s="56">
        <f t="shared" si="4"/>
        <v>282560.46531999996</v>
      </c>
      <c r="I194" s="55">
        <f>'[1]do korekt'!R484/1000</f>
        <v>182947.11966999999</v>
      </c>
      <c r="J194" s="55">
        <f>'[1]do korekt'!V484/1000</f>
        <v>99613.345650000003</v>
      </c>
      <c r="K194" s="57" t="s">
        <v>795</v>
      </c>
      <c r="L194" s="57" t="s">
        <v>796</v>
      </c>
      <c r="M194" s="58" t="s">
        <v>797</v>
      </c>
      <c r="N194" s="58">
        <v>0</v>
      </c>
      <c r="O194" s="112" t="s">
        <v>798</v>
      </c>
      <c r="P194" s="112" t="s">
        <v>799</v>
      </c>
      <c r="Q194" s="113" t="s">
        <v>800</v>
      </c>
      <c r="R194" s="113" t="s">
        <v>801</v>
      </c>
      <c r="S194" s="61">
        <v>41</v>
      </c>
      <c r="T194" s="61">
        <v>0</v>
      </c>
      <c r="U194" s="42"/>
    </row>
    <row r="195" spans="1:21" ht="22.5">
      <c r="A195" s="42"/>
      <c r="B195" s="84"/>
      <c r="C195" s="53" t="s">
        <v>133</v>
      </c>
      <c r="D195" s="54">
        <v>42</v>
      </c>
      <c r="E195" s="55">
        <f t="shared" si="5"/>
        <v>0</v>
      </c>
      <c r="F195" s="55">
        <f>'[1]do korekt'!F485/1000</f>
        <v>0</v>
      </c>
      <c r="G195" s="55">
        <f>'[1]do korekt'!J485/1000</f>
        <v>0</v>
      </c>
      <c r="H195" s="56">
        <f t="shared" si="4"/>
        <v>580.39819</v>
      </c>
      <c r="I195" s="55">
        <f>'[1]do korekt'!R485/1000</f>
        <v>219.99818999999999</v>
      </c>
      <c r="J195" s="55">
        <f>'[1]do korekt'!V485/1000</f>
        <v>360.4</v>
      </c>
      <c r="K195" s="57" t="s">
        <v>198</v>
      </c>
      <c r="L195" s="57" t="s">
        <v>802</v>
      </c>
      <c r="M195" s="58">
        <v>0</v>
      </c>
      <c r="N195" s="58">
        <v>0</v>
      </c>
      <c r="O195" s="59" t="s">
        <v>798</v>
      </c>
      <c r="P195" s="59" t="s">
        <v>803</v>
      </c>
      <c r="Q195" s="60" t="s">
        <v>316</v>
      </c>
      <c r="R195" s="60">
        <v>1</v>
      </c>
      <c r="S195" s="61">
        <v>42</v>
      </c>
      <c r="T195" s="61">
        <v>0</v>
      </c>
      <c r="U195" s="42"/>
    </row>
    <row r="196" spans="1:21" ht="45">
      <c r="A196" s="42"/>
      <c r="B196" s="84"/>
      <c r="C196" s="53" t="s">
        <v>505</v>
      </c>
      <c r="D196" s="54">
        <v>60</v>
      </c>
      <c r="E196" s="55">
        <f t="shared" si="5"/>
        <v>0</v>
      </c>
      <c r="F196" s="55">
        <f>'[1]do korekt'!F486/1000</f>
        <v>0</v>
      </c>
      <c r="G196" s="55">
        <f>'[1]do korekt'!J486/1000</f>
        <v>0</v>
      </c>
      <c r="H196" s="56">
        <f t="shared" si="4"/>
        <v>371.51</v>
      </c>
      <c r="I196" s="55">
        <f>'[1]do korekt'!R486/1000</f>
        <v>371.51</v>
      </c>
      <c r="J196" s="55">
        <f>'[1]do korekt'!V486/1000</f>
        <v>0</v>
      </c>
      <c r="K196" s="57" t="s">
        <v>198</v>
      </c>
      <c r="L196" s="57" t="s">
        <v>31</v>
      </c>
      <c r="M196" s="58">
        <v>0</v>
      </c>
      <c r="N196" s="58">
        <v>0</v>
      </c>
      <c r="O196" s="59" t="s">
        <v>804</v>
      </c>
      <c r="P196" s="59" t="s">
        <v>805</v>
      </c>
      <c r="Q196" s="60">
        <v>4</v>
      </c>
      <c r="R196" s="60">
        <v>4</v>
      </c>
      <c r="S196" s="61">
        <v>60</v>
      </c>
      <c r="T196" s="61">
        <v>0</v>
      </c>
      <c r="U196" s="42"/>
    </row>
    <row r="197" spans="1:21" ht="22.5">
      <c r="A197" s="42"/>
      <c r="B197" s="63"/>
      <c r="C197" s="53" t="s">
        <v>84</v>
      </c>
      <c r="D197" s="85">
        <v>85</v>
      </c>
      <c r="E197" s="55">
        <f t="shared" si="5"/>
        <v>23974.572</v>
      </c>
      <c r="F197" s="55">
        <f>'[1]do korekt'!F487/1000</f>
        <v>23974.572</v>
      </c>
      <c r="G197" s="55">
        <f>'[1]do korekt'!J487/1000</f>
        <v>0</v>
      </c>
      <c r="H197" s="56">
        <f t="shared" si="4"/>
        <v>40028.432650000002</v>
      </c>
      <c r="I197" s="55">
        <f>'[1]do korekt'!R487/1000</f>
        <v>40028.432650000002</v>
      </c>
      <c r="J197" s="55">
        <f>'[1]do korekt'!V487/1000</f>
        <v>0</v>
      </c>
      <c r="K197" s="57"/>
      <c r="L197" s="57"/>
      <c r="M197" s="58"/>
      <c r="N197" s="58"/>
      <c r="O197" s="59" t="s">
        <v>798</v>
      </c>
      <c r="P197" s="59" t="s">
        <v>806</v>
      </c>
      <c r="Q197" s="60" t="s">
        <v>807</v>
      </c>
      <c r="R197" s="60" t="s">
        <v>808</v>
      </c>
      <c r="S197" s="61"/>
      <c r="T197" s="61"/>
      <c r="U197" s="42"/>
    </row>
    <row r="198" spans="1:21" ht="22.5">
      <c r="A198" s="42"/>
      <c r="B198" s="66" t="s">
        <v>809</v>
      </c>
      <c r="C198" s="53" t="s">
        <v>265</v>
      </c>
      <c r="D198" s="54">
        <v>22</v>
      </c>
      <c r="E198" s="55">
        <f t="shared" si="5"/>
        <v>0</v>
      </c>
      <c r="F198" s="55">
        <f>'[1]do korekt'!F504/1000</f>
        <v>0</v>
      </c>
      <c r="G198" s="55">
        <f>'[1]do korekt'!J504/1000</f>
        <v>0</v>
      </c>
      <c r="H198" s="56">
        <f t="shared" si="4"/>
        <v>344.33800000000002</v>
      </c>
      <c r="I198" s="55">
        <f>'[1]do korekt'!R504/1000</f>
        <v>344.33800000000002</v>
      </c>
      <c r="J198" s="55">
        <f>'[1]do korekt'!V504/1000</f>
        <v>0</v>
      </c>
      <c r="K198" s="57" t="s">
        <v>198</v>
      </c>
      <c r="L198" s="57" t="s">
        <v>31</v>
      </c>
      <c r="M198" s="58">
        <v>0</v>
      </c>
      <c r="N198" s="58">
        <v>0</v>
      </c>
      <c r="O198" s="59" t="s">
        <v>810</v>
      </c>
      <c r="P198" s="59" t="s">
        <v>811</v>
      </c>
      <c r="Q198" s="60" t="s">
        <v>316</v>
      </c>
      <c r="R198" s="60" t="s">
        <v>696</v>
      </c>
      <c r="S198" s="61">
        <v>22</v>
      </c>
      <c r="T198" s="61">
        <v>0</v>
      </c>
      <c r="U198" s="42"/>
    </row>
    <row r="199" spans="1:21" ht="22.5">
      <c r="A199" s="42"/>
      <c r="B199" s="82"/>
      <c r="C199" s="53" t="s">
        <v>170</v>
      </c>
      <c r="D199" s="54">
        <v>24</v>
      </c>
      <c r="E199" s="55">
        <f t="shared" si="5"/>
        <v>0</v>
      </c>
      <c r="F199" s="55">
        <f>'[1]do korekt'!F505/1000</f>
        <v>0</v>
      </c>
      <c r="G199" s="55">
        <f>'[1]do korekt'!J505/1000</f>
        <v>0</v>
      </c>
      <c r="H199" s="56">
        <f t="shared" si="4"/>
        <v>131.75800000000001</v>
      </c>
      <c r="I199" s="55">
        <f>'[1]do korekt'!R505/1000</f>
        <v>131.75800000000001</v>
      </c>
      <c r="J199" s="55">
        <f>'[1]do korekt'!V505/1000</f>
        <v>0</v>
      </c>
      <c r="K199" s="57" t="s">
        <v>812</v>
      </c>
      <c r="L199" s="57" t="s">
        <v>31</v>
      </c>
      <c r="M199" s="58">
        <v>0</v>
      </c>
      <c r="N199" s="58">
        <v>0</v>
      </c>
      <c r="O199" s="59" t="s">
        <v>810</v>
      </c>
      <c r="P199" s="59" t="s">
        <v>813</v>
      </c>
      <c r="Q199" s="60" t="s">
        <v>316</v>
      </c>
      <c r="R199" s="60">
        <v>0</v>
      </c>
      <c r="S199" s="61">
        <v>24</v>
      </c>
      <c r="T199" s="61">
        <v>0</v>
      </c>
      <c r="U199" s="42"/>
    </row>
    <row r="200" spans="1:21" ht="22.5">
      <c r="A200" s="42"/>
      <c r="B200" s="82"/>
      <c r="C200" s="53" t="s">
        <v>248</v>
      </c>
      <c r="D200" s="54">
        <v>32</v>
      </c>
      <c r="E200" s="55">
        <f t="shared" si="5"/>
        <v>0</v>
      </c>
      <c r="F200" s="55">
        <f>'[1]do korekt'!F506/1000</f>
        <v>0</v>
      </c>
      <c r="G200" s="55">
        <f>'[1]do korekt'!J506/1000</f>
        <v>0</v>
      </c>
      <c r="H200" s="56">
        <f t="shared" si="4"/>
        <v>1490.1369999999999</v>
      </c>
      <c r="I200" s="55">
        <f>'[1]do korekt'!R506/1000</f>
        <v>1490.1369999999999</v>
      </c>
      <c r="J200" s="55">
        <f>'[1]do korekt'!V506/1000</f>
        <v>0</v>
      </c>
      <c r="K200" s="57" t="s">
        <v>198</v>
      </c>
      <c r="L200" s="57" t="s">
        <v>31</v>
      </c>
      <c r="M200" s="58">
        <v>0</v>
      </c>
      <c r="N200" s="58">
        <v>0</v>
      </c>
      <c r="O200" s="59" t="s">
        <v>810</v>
      </c>
      <c r="P200" s="59" t="s">
        <v>814</v>
      </c>
      <c r="Q200" s="60" t="s">
        <v>316</v>
      </c>
      <c r="R200" s="60" t="s">
        <v>815</v>
      </c>
      <c r="S200" s="61">
        <v>32</v>
      </c>
      <c r="T200" s="61">
        <v>0</v>
      </c>
      <c r="U200" s="42"/>
    </row>
    <row r="201" spans="1:21" ht="22.5">
      <c r="A201" s="42"/>
      <c r="B201" s="83"/>
      <c r="C201" s="53" t="s">
        <v>261</v>
      </c>
      <c r="D201" s="54">
        <v>37</v>
      </c>
      <c r="E201" s="55">
        <f t="shared" si="5"/>
        <v>0</v>
      </c>
      <c r="F201" s="55">
        <f>'[1]do korekt'!F507/1000</f>
        <v>0</v>
      </c>
      <c r="G201" s="55">
        <f>'[1]do korekt'!J507/1000</f>
        <v>0</v>
      </c>
      <c r="H201" s="56">
        <f t="shared" ref="H201:H264" si="6">I201+J201</f>
        <v>31482.243999999999</v>
      </c>
      <c r="I201" s="55">
        <f>'[1]do korekt'!R507/1000</f>
        <v>31482.243999999999</v>
      </c>
      <c r="J201" s="55">
        <f>'[1]do korekt'!V507/1000</f>
        <v>0</v>
      </c>
      <c r="K201" s="57" t="s">
        <v>816</v>
      </c>
      <c r="L201" s="57" t="s">
        <v>31</v>
      </c>
      <c r="M201" s="58">
        <v>0</v>
      </c>
      <c r="N201" s="58">
        <v>0</v>
      </c>
      <c r="O201" s="59" t="s">
        <v>316</v>
      </c>
      <c r="P201" s="59" t="s">
        <v>316</v>
      </c>
      <c r="Q201" s="60" t="s">
        <v>316</v>
      </c>
      <c r="R201" s="60" t="s">
        <v>316</v>
      </c>
      <c r="S201" s="61">
        <v>37</v>
      </c>
      <c r="T201" s="61">
        <v>0</v>
      </c>
      <c r="U201" s="42"/>
    </row>
    <row r="202" spans="1:21" ht="22.5">
      <c r="A202" s="42"/>
      <c r="B202" s="66"/>
      <c r="C202" s="53" t="s">
        <v>265</v>
      </c>
      <c r="D202" s="54">
        <v>41</v>
      </c>
      <c r="E202" s="55">
        <f t="shared" ref="E202:E265" si="7">F202+G202</f>
        <v>179756</v>
      </c>
      <c r="F202" s="55">
        <f>'[1]do korekt'!F508/1000</f>
        <v>6073</v>
      </c>
      <c r="G202" s="55">
        <f>'[1]do korekt'!J508/1000</f>
        <v>173683</v>
      </c>
      <c r="H202" s="56">
        <f t="shared" si="6"/>
        <v>158400.44171999997</v>
      </c>
      <c r="I202" s="55">
        <f>'[1]do korekt'!R508/1000</f>
        <v>24626.46112</v>
      </c>
      <c r="J202" s="55">
        <f>'[1]do korekt'!V508/1000</f>
        <v>133773.98059999998</v>
      </c>
      <c r="K202" s="57" t="s">
        <v>484</v>
      </c>
      <c r="L202" s="57" t="s">
        <v>817</v>
      </c>
      <c r="M202" s="58" t="s">
        <v>818</v>
      </c>
      <c r="N202" s="58">
        <v>0</v>
      </c>
      <c r="O202" s="59" t="s">
        <v>810</v>
      </c>
      <c r="P202" s="59" t="s">
        <v>811</v>
      </c>
      <c r="Q202" s="60" t="s">
        <v>819</v>
      </c>
      <c r="R202" s="60" t="s">
        <v>820</v>
      </c>
      <c r="S202" s="61">
        <v>41</v>
      </c>
      <c r="T202" s="61">
        <v>0</v>
      </c>
      <c r="U202" s="42"/>
    </row>
    <row r="203" spans="1:21" ht="22.5">
      <c r="A203" s="42"/>
      <c r="B203" s="82"/>
      <c r="C203" s="53" t="s">
        <v>133</v>
      </c>
      <c r="D203" s="54">
        <v>42</v>
      </c>
      <c r="E203" s="55">
        <f t="shared" si="7"/>
        <v>0</v>
      </c>
      <c r="F203" s="55">
        <f>'[1]do korekt'!F509/1000</f>
        <v>0</v>
      </c>
      <c r="G203" s="55">
        <f>'[1]do korekt'!J509/1000</f>
        <v>0</v>
      </c>
      <c r="H203" s="56">
        <f t="shared" si="6"/>
        <v>58885.448130000004</v>
      </c>
      <c r="I203" s="55">
        <f>'[1]do korekt'!R509/1000</f>
        <v>58534.653740000002</v>
      </c>
      <c r="J203" s="55">
        <f>'[1]do korekt'!V509/1000</f>
        <v>350.79439000000002</v>
      </c>
      <c r="K203" s="57" t="s">
        <v>210</v>
      </c>
      <c r="L203" s="57" t="s">
        <v>821</v>
      </c>
      <c r="M203" s="58">
        <v>0</v>
      </c>
      <c r="N203" s="58">
        <v>0</v>
      </c>
      <c r="O203" s="59" t="s">
        <v>810</v>
      </c>
      <c r="P203" s="59" t="s">
        <v>822</v>
      </c>
      <c r="Q203" s="60" t="s">
        <v>316</v>
      </c>
      <c r="R203" s="60">
        <v>53</v>
      </c>
      <c r="S203" s="61">
        <v>42</v>
      </c>
      <c r="T203" s="61">
        <v>0</v>
      </c>
      <c r="U203" s="42"/>
    </row>
    <row r="204" spans="1:21" ht="45">
      <c r="A204" s="42"/>
      <c r="B204" s="82"/>
      <c r="C204" s="53" t="s">
        <v>84</v>
      </c>
      <c r="D204" s="54" t="s">
        <v>85</v>
      </c>
      <c r="E204" s="55">
        <f t="shared" si="7"/>
        <v>1397.8119999999999</v>
      </c>
      <c r="F204" s="55">
        <f>'[1]do korekt'!F510/1000</f>
        <v>1397.8119999999999</v>
      </c>
      <c r="G204" s="55">
        <f>'[1]do korekt'!J510/1000</f>
        <v>0</v>
      </c>
      <c r="H204" s="56">
        <f t="shared" si="6"/>
        <v>26839.015090000001</v>
      </c>
      <c r="I204" s="55">
        <f>'[1]do korekt'!R510/1000</f>
        <v>26839.015090000001</v>
      </c>
      <c r="J204" s="55">
        <f>'[1]do korekt'!V510/1000</f>
        <v>0</v>
      </c>
      <c r="K204" s="57"/>
      <c r="L204" s="57"/>
      <c r="M204" s="58"/>
      <c r="N204" s="58"/>
      <c r="O204" s="59" t="s">
        <v>810</v>
      </c>
      <c r="P204" s="59" t="s">
        <v>823</v>
      </c>
      <c r="Q204" s="60" t="s">
        <v>176</v>
      </c>
      <c r="R204" s="60" t="s">
        <v>176</v>
      </c>
      <c r="S204" s="61"/>
      <c r="T204" s="61"/>
      <c r="U204" s="42"/>
    </row>
    <row r="205" spans="1:21" ht="22.5">
      <c r="A205" s="42"/>
      <c r="B205" s="83"/>
      <c r="C205" s="53" t="s">
        <v>160</v>
      </c>
      <c r="D205" s="54">
        <v>88</v>
      </c>
      <c r="E205" s="55">
        <f t="shared" si="7"/>
        <v>0</v>
      </c>
      <c r="F205" s="55">
        <f>'[1]do korekt'!F525/1000</f>
        <v>0</v>
      </c>
      <c r="G205" s="55">
        <f>'[1]do korekt'!J525/1000</f>
        <v>0</v>
      </c>
      <c r="H205" s="56">
        <f t="shared" si="6"/>
        <v>2440.1968099999999</v>
      </c>
      <c r="I205" s="55">
        <f>'[1]do korekt'!R525/1000</f>
        <v>2440.1968099999999</v>
      </c>
      <c r="J205" s="55">
        <f>'[1]do korekt'!V525/1000</f>
        <v>0</v>
      </c>
      <c r="K205" s="57" t="s">
        <v>198</v>
      </c>
      <c r="L205" s="57" t="s">
        <v>31</v>
      </c>
      <c r="M205" s="58">
        <v>0</v>
      </c>
      <c r="N205" s="58">
        <v>0</v>
      </c>
      <c r="O205" s="59" t="s">
        <v>824</v>
      </c>
      <c r="P205" s="59" t="s">
        <v>825</v>
      </c>
      <c r="Q205" s="60" t="s">
        <v>316</v>
      </c>
      <c r="R205" s="60">
        <v>3</v>
      </c>
      <c r="S205" s="61">
        <v>88</v>
      </c>
      <c r="T205" s="61">
        <v>0</v>
      </c>
      <c r="U205" s="42"/>
    </row>
    <row r="206" spans="1:21" ht="45">
      <c r="A206" s="42"/>
      <c r="B206" s="62" t="s">
        <v>826</v>
      </c>
      <c r="C206" s="53" t="s">
        <v>409</v>
      </c>
      <c r="D206" s="54" t="s">
        <v>410</v>
      </c>
      <c r="E206" s="55">
        <f t="shared" si="7"/>
        <v>0</v>
      </c>
      <c r="F206" s="55">
        <f>'[1]do korekt'!F526/1000</f>
        <v>0</v>
      </c>
      <c r="G206" s="55">
        <f>'[1]do korekt'!J526/1000</f>
        <v>0</v>
      </c>
      <c r="H206" s="56">
        <f t="shared" si="6"/>
        <v>442.32686000000001</v>
      </c>
      <c r="I206" s="55">
        <f>'[1]do korekt'!R526/1000</f>
        <v>442.32686000000001</v>
      </c>
      <c r="J206" s="55">
        <f>'[1]do korekt'!V526/1000</f>
        <v>0</v>
      </c>
      <c r="K206" s="57"/>
      <c r="L206" s="57"/>
      <c r="M206" s="58"/>
      <c r="N206" s="58"/>
      <c r="O206" s="59" t="s">
        <v>827</v>
      </c>
      <c r="P206" s="59" t="s">
        <v>828</v>
      </c>
      <c r="Q206" s="60" t="s">
        <v>316</v>
      </c>
      <c r="R206" s="60" t="s">
        <v>829</v>
      </c>
      <c r="S206" s="61"/>
      <c r="T206" s="61"/>
      <c r="U206" s="42"/>
    </row>
    <row r="207" spans="1:21" ht="45.75" customHeight="1">
      <c r="A207" s="42"/>
      <c r="B207" s="84"/>
      <c r="C207" s="53" t="s">
        <v>265</v>
      </c>
      <c r="D207" s="54">
        <v>41</v>
      </c>
      <c r="E207" s="55">
        <f t="shared" si="7"/>
        <v>9489</v>
      </c>
      <c r="F207" s="55">
        <f>'[1]do korekt'!F527/1000</f>
        <v>9489</v>
      </c>
      <c r="G207" s="55">
        <f>'[1]do korekt'!J527/1000</f>
        <v>0</v>
      </c>
      <c r="H207" s="56">
        <f t="shared" si="6"/>
        <v>12136.953119999998</v>
      </c>
      <c r="I207" s="55">
        <f>'[1]do korekt'!R527/1000</f>
        <v>12136.953119999998</v>
      </c>
      <c r="J207" s="55">
        <f>'[1]do korekt'!V527/1000</f>
        <v>0</v>
      </c>
      <c r="K207" s="57" t="s">
        <v>830</v>
      </c>
      <c r="L207" s="57" t="s">
        <v>31</v>
      </c>
      <c r="M207" s="58" t="s">
        <v>831</v>
      </c>
      <c r="N207" s="58">
        <v>0</v>
      </c>
      <c r="O207" s="59" t="s">
        <v>827</v>
      </c>
      <c r="P207" s="59" t="s">
        <v>832</v>
      </c>
      <c r="Q207" s="60" t="s">
        <v>833</v>
      </c>
      <c r="R207" s="60" t="s">
        <v>834</v>
      </c>
      <c r="S207" s="61">
        <v>41</v>
      </c>
      <c r="T207" s="61">
        <v>0</v>
      </c>
      <c r="U207" s="42"/>
    </row>
    <row r="208" spans="1:21" ht="45">
      <c r="A208" s="42"/>
      <c r="B208" s="63"/>
      <c r="C208" s="53" t="s">
        <v>84</v>
      </c>
      <c r="D208" s="85">
        <v>85</v>
      </c>
      <c r="E208" s="55">
        <f t="shared" si="7"/>
        <v>1457.3910000000001</v>
      </c>
      <c r="F208" s="55">
        <f>'[1]do korekt'!F528/1000</f>
        <v>1457.3910000000001</v>
      </c>
      <c r="G208" s="55">
        <f>'[1]do korekt'!J528/1000</f>
        <v>0</v>
      </c>
      <c r="H208" s="56">
        <f t="shared" si="6"/>
        <v>1237.0943800000002</v>
      </c>
      <c r="I208" s="55">
        <f>'[1]do korekt'!R528/1000</f>
        <v>1237.0943800000002</v>
      </c>
      <c r="J208" s="55">
        <f>'[1]do korekt'!V528/1000</f>
        <v>0</v>
      </c>
      <c r="K208" s="57"/>
      <c r="L208" s="57"/>
      <c r="M208" s="58"/>
      <c r="N208" s="58"/>
      <c r="O208" s="59" t="s">
        <v>827</v>
      </c>
      <c r="P208" s="59" t="s">
        <v>835</v>
      </c>
      <c r="Q208" s="60" t="s">
        <v>836</v>
      </c>
      <c r="R208" s="60" t="s">
        <v>837</v>
      </c>
      <c r="S208" s="61"/>
      <c r="T208" s="61"/>
      <c r="U208" s="42"/>
    </row>
    <row r="209" spans="1:21" ht="33.75">
      <c r="A209" s="42"/>
      <c r="B209" s="62" t="s">
        <v>838</v>
      </c>
      <c r="C209" s="53" t="s">
        <v>265</v>
      </c>
      <c r="D209" s="54">
        <v>41</v>
      </c>
      <c r="E209" s="55">
        <f t="shared" si="7"/>
        <v>712867</v>
      </c>
      <c r="F209" s="55">
        <f>'[1]do korekt'!F544/1000</f>
        <v>3786</v>
      </c>
      <c r="G209" s="55">
        <f>'[1]do korekt'!J544/1000</f>
        <v>709081</v>
      </c>
      <c r="H209" s="56">
        <f t="shared" si="6"/>
        <v>1200595.13634</v>
      </c>
      <c r="I209" s="55">
        <f>'[1]do korekt'!R544/1000</f>
        <v>9874.8526099999999</v>
      </c>
      <c r="J209" s="55">
        <f>'[1]do korekt'!V544/1000</f>
        <v>1190720.28373</v>
      </c>
      <c r="K209" s="57" t="s">
        <v>839</v>
      </c>
      <c r="L209" s="57" t="s">
        <v>840</v>
      </c>
      <c r="M209" s="58" t="s">
        <v>841</v>
      </c>
      <c r="N209" s="58">
        <v>0</v>
      </c>
      <c r="O209" s="59" t="s">
        <v>842</v>
      </c>
      <c r="P209" s="59" t="s">
        <v>843</v>
      </c>
      <c r="Q209" s="60">
        <v>92</v>
      </c>
      <c r="R209" s="60">
        <v>93</v>
      </c>
      <c r="S209" s="61">
        <v>41</v>
      </c>
      <c r="T209" s="61">
        <v>0</v>
      </c>
      <c r="U209" s="42"/>
    </row>
    <row r="210" spans="1:21" ht="22.5">
      <c r="A210" s="42"/>
      <c r="B210" s="84"/>
      <c r="C210" s="53" t="s">
        <v>133</v>
      </c>
      <c r="D210" s="54">
        <v>42</v>
      </c>
      <c r="E210" s="55">
        <f t="shared" si="7"/>
        <v>0</v>
      </c>
      <c r="F210" s="55">
        <f>'[1]do korekt'!F545/1000</f>
        <v>0</v>
      </c>
      <c r="G210" s="55">
        <f>'[1]do korekt'!J545/1000</f>
        <v>0</v>
      </c>
      <c r="H210" s="56">
        <f t="shared" si="6"/>
        <v>70.573999999999998</v>
      </c>
      <c r="I210" s="55">
        <f>'[1]do korekt'!R545/1000</f>
        <v>70.573999999999998</v>
      </c>
      <c r="J210" s="55">
        <f>'[1]do korekt'!V545/1000</f>
        <v>0</v>
      </c>
      <c r="K210" s="57" t="s">
        <v>198</v>
      </c>
      <c r="L210" s="57" t="s">
        <v>31</v>
      </c>
      <c r="M210" s="58">
        <v>0</v>
      </c>
      <c r="N210" s="58">
        <v>0</v>
      </c>
      <c r="O210" s="59" t="s">
        <v>842</v>
      </c>
      <c r="P210" s="59" t="s">
        <v>822</v>
      </c>
      <c r="Q210" s="60" t="s">
        <v>316</v>
      </c>
      <c r="R210" s="60">
        <v>1</v>
      </c>
      <c r="S210" s="61">
        <v>42</v>
      </c>
      <c r="T210" s="61">
        <v>0</v>
      </c>
      <c r="U210" s="42"/>
    </row>
    <row r="211" spans="1:21" ht="33.75">
      <c r="A211" s="42"/>
      <c r="B211" s="63"/>
      <c r="C211" s="53" t="s">
        <v>84</v>
      </c>
      <c r="D211" s="85">
        <v>85</v>
      </c>
      <c r="E211" s="55">
        <f t="shared" si="7"/>
        <v>10055.617</v>
      </c>
      <c r="F211" s="55">
        <f>'[1]do korekt'!F546/1000</f>
        <v>2151.6170000000002</v>
      </c>
      <c r="G211" s="55">
        <f>'[1]do korekt'!J546/1000</f>
        <v>7904</v>
      </c>
      <c r="H211" s="56">
        <f t="shared" si="6"/>
        <v>13514.865530000001</v>
      </c>
      <c r="I211" s="55">
        <f>'[1]do korekt'!R546/1000</f>
        <v>2449.1353899999999</v>
      </c>
      <c r="J211" s="55">
        <f>'[1]do korekt'!V546/1000</f>
        <v>11065.730140000001</v>
      </c>
      <c r="K211" s="57"/>
      <c r="L211" s="57"/>
      <c r="M211" s="58"/>
      <c r="N211" s="58"/>
      <c r="O211" s="59" t="s">
        <v>844</v>
      </c>
      <c r="P211" s="59" t="s">
        <v>845</v>
      </c>
      <c r="Q211" s="60" t="s">
        <v>846</v>
      </c>
      <c r="R211" s="60" t="s">
        <v>847</v>
      </c>
      <c r="S211" s="61"/>
      <c r="T211" s="61"/>
      <c r="U211" s="42"/>
    </row>
    <row r="212" spans="1:21" ht="22.5">
      <c r="A212" s="42"/>
      <c r="B212" s="62" t="s">
        <v>848</v>
      </c>
      <c r="C212" s="53" t="s">
        <v>265</v>
      </c>
      <c r="D212" s="54">
        <v>22</v>
      </c>
      <c r="E212" s="55">
        <f t="shared" si="7"/>
        <v>651728</v>
      </c>
      <c r="F212" s="55">
        <f>'[1]do korekt'!F561/1000</f>
        <v>362157</v>
      </c>
      <c r="G212" s="55">
        <f>'[1]do korekt'!J561/1000</f>
        <v>289571</v>
      </c>
      <c r="H212" s="56">
        <f t="shared" si="6"/>
        <v>1397154.2484499998</v>
      </c>
      <c r="I212" s="55">
        <f>'[1]do korekt'!R561/1000</f>
        <v>936223.50086999999</v>
      </c>
      <c r="J212" s="55">
        <f>'[1]do korekt'!V561/1000</f>
        <v>460930.74757999997</v>
      </c>
      <c r="K212" s="57" t="s">
        <v>849</v>
      </c>
      <c r="L212" s="57" t="s">
        <v>628</v>
      </c>
      <c r="M212" s="58" t="s">
        <v>850</v>
      </c>
      <c r="N212" s="58">
        <v>0</v>
      </c>
      <c r="O212" s="59" t="s">
        <v>851</v>
      </c>
      <c r="P212" s="59" t="s">
        <v>852</v>
      </c>
      <c r="Q212" s="60">
        <v>100</v>
      </c>
      <c r="R212" s="60">
        <v>95</v>
      </c>
      <c r="S212" s="61">
        <v>22</v>
      </c>
      <c r="T212" s="61">
        <v>0</v>
      </c>
      <c r="U212" s="42"/>
    </row>
    <row r="213" spans="1:21" ht="22.5">
      <c r="A213" s="42"/>
      <c r="B213" s="84"/>
      <c r="C213" s="53" t="s">
        <v>265</v>
      </c>
      <c r="D213" s="54">
        <v>41</v>
      </c>
      <c r="E213" s="55">
        <f t="shared" si="7"/>
        <v>54962</v>
      </c>
      <c r="F213" s="55">
        <f>'[1]do korekt'!F562/1000</f>
        <v>0</v>
      </c>
      <c r="G213" s="55">
        <f>'[1]do korekt'!J562/1000</f>
        <v>54962</v>
      </c>
      <c r="H213" s="56">
        <f t="shared" si="6"/>
        <v>90505.926309999995</v>
      </c>
      <c r="I213" s="55">
        <f>'[1]do korekt'!R562/1000</f>
        <v>0</v>
      </c>
      <c r="J213" s="55">
        <f>'[1]do korekt'!V562/1000</f>
        <v>90505.926309999995</v>
      </c>
      <c r="K213" s="57" t="s">
        <v>31</v>
      </c>
      <c r="L213" s="57" t="s">
        <v>198</v>
      </c>
      <c r="M213" s="58" t="s">
        <v>853</v>
      </c>
      <c r="N213" s="58">
        <v>0</v>
      </c>
      <c r="O213" s="59" t="s">
        <v>851</v>
      </c>
      <c r="P213" s="59" t="s">
        <v>854</v>
      </c>
      <c r="Q213" s="60" t="s">
        <v>855</v>
      </c>
      <c r="R213" s="60" t="s">
        <v>855</v>
      </c>
      <c r="S213" s="61">
        <v>41</v>
      </c>
      <c r="T213" s="61">
        <v>0</v>
      </c>
      <c r="U213" s="42"/>
    </row>
    <row r="214" spans="1:21" ht="33.75">
      <c r="A214" s="42"/>
      <c r="B214" s="63"/>
      <c r="C214" s="53" t="s">
        <v>84</v>
      </c>
      <c r="D214" s="54" t="s">
        <v>85</v>
      </c>
      <c r="E214" s="55">
        <f t="shared" si="7"/>
        <v>162121.076</v>
      </c>
      <c r="F214" s="55">
        <f>'[1]do korekt'!F563/1000</f>
        <v>114883.076</v>
      </c>
      <c r="G214" s="55">
        <f>'[1]do korekt'!J563/1000</f>
        <v>47238</v>
      </c>
      <c r="H214" s="56">
        <f t="shared" si="6"/>
        <v>98139.930800000002</v>
      </c>
      <c r="I214" s="55">
        <f>'[1]do korekt'!R563/1000</f>
        <v>92943.642319999999</v>
      </c>
      <c r="J214" s="55">
        <f>'[1]do korekt'!V563/1000</f>
        <v>5196.2884800000002</v>
      </c>
      <c r="K214" s="57"/>
      <c r="L214" s="57"/>
      <c r="M214" s="58"/>
      <c r="N214" s="58"/>
      <c r="O214" s="59" t="s">
        <v>851</v>
      </c>
      <c r="P214" s="59" t="s">
        <v>856</v>
      </c>
      <c r="Q214" s="60" t="s">
        <v>857</v>
      </c>
      <c r="R214" s="60" t="s">
        <v>858</v>
      </c>
      <c r="S214" s="61"/>
      <c r="T214" s="61"/>
      <c r="U214" s="42"/>
    </row>
    <row r="215" spans="1:21" ht="33.75">
      <c r="A215" s="42"/>
      <c r="B215" s="62" t="s">
        <v>859</v>
      </c>
      <c r="C215" s="53" t="s">
        <v>265</v>
      </c>
      <c r="D215" s="54">
        <v>41</v>
      </c>
      <c r="E215" s="55">
        <f t="shared" si="7"/>
        <v>95508</v>
      </c>
      <c r="F215" s="55">
        <f>'[1]do korekt'!F570/1000</f>
        <v>67159</v>
      </c>
      <c r="G215" s="55">
        <f>'[1]do korekt'!J570/1000</f>
        <v>28349</v>
      </c>
      <c r="H215" s="56">
        <f t="shared" si="6"/>
        <v>204432.34895999997</v>
      </c>
      <c r="I215" s="55">
        <f>'[1]do korekt'!R570/1000</f>
        <v>102444.40235999999</v>
      </c>
      <c r="J215" s="55">
        <f>'[1]do korekt'!V570/1000</f>
        <v>101987.9466</v>
      </c>
      <c r="K215" s="57" t="s">
        <v>860</v>
      </c>
      <c r="L215" s="57" t="s">
        <v>861</v>
      </c>
      <c r="M215" s="58" t="s">
        <v>862</v>
      </c>
      <c r="N215" s="58">
        <v>0</v>
      </c>
      <c r="O215" s="59" t="s">
        <v>863</v>
      </c>
      <c r="P215" s="59" t="s">
        <v>864</v>
      </c>
      <c r="Q215" s="60" t="s">
        <v>865</v>
      </c>
      <c r="R215" s="60" t="s">
        <v>865</v>
      </c>
      <c r="S215" s="61">
        <v>41</v>
      </c>
      <c r="T215" s="61">
        <v>0</v>
      </c>
      <c r="U215" s="42"/>
    </row>
    <row r="216" spans="1:21" ht="33.75">
      <c r="A216" s="42"/>
      <c r="B216" s="84"/>
      <c r="C216" s="53" t="s">
        <v>133</v>
      </c>
      <c r="D216" s="54">
        <v>42</v>
      </c>
      <c r="E216" s="55">
        <f t="shared" si="7"/>
        <v>0</v>
      </c>
      <c r="F216" s="55">
        <f>'[1]do korekt'!F571/1000</f>
        <v>0</v>
      </c>
      <c r="G216" s="55">
        <f>'[1]do korekt'!J571/1000</f>
        <v>0</v>
      </c>
      <c r="H216" s="56">
        <f t="shared" si="6"/>
        <v>4898.3106299999999</v>
      </c>
      <c r="I216" s="55">
        <f>'[1]do korekt'!R571/1000</f>
        <v>4898.3106299999999</v>
      </c>
      <c r="J216" s="55">
        <f>'[1]do korekt'!V571/1000</f>
        <v>0</v>
      </c>
      <c r="K216" s="57" t="s">
        <v>198</v>
      </c>
      <c r="L216" s="57" t="s">
        <v>31</v>
      </c>
      <c r="M216" s="58">
        <v>0</v>
      </c>
      <c r="N216" s="58">
        <v>0</v>
      </c>
      <c r="O216" s="59" t="s">
        <v>863</v>
      </c>
      <c r="P216" s="59" t="s">
        <v>866</v>
      </c>
      <c r="Q216" s="60" t="s">
        <v>316</v>
      </c>
      <c r="R216" s="60">
        <v>19</v>
      </c>
      <c r="S216" s="61">
        <v>42</v>
      </c>
      <c r="T216" s="61">
        <v>0</v>
      </c>
      <c r="U216" s="42"/>
    </row>
    <row r="217" spans="1:21" ht="45">
      <c r="A217" s="42"/>
      <c r="B217" s="63"/>
      <c r="C217" s="53" t="s">
        <v>84</v>
      </c>
      <c r="D217" s="54" t="s">
        <v>85</v>
      </c>
      <c r="E217" s="55">
        <f t="shared" si="7"/>
        <v>143340</v>
      </c>
      <c r="F217" s="55">
        <f>'[1]do korekt'!F572/1000</f>
        <v>141879</v>
      </c>
      <c r="G217" s="55">
        <f>'[1]do korekt'!J572/1000</f>
        <v>1461</v>
      </c>
      <c r="H217" s="56">
        <f t="shared" si="6"/>
        <v>202002.50649999999</v>
      </c>
      <c r="I217" s="55">
        <f>'[1]do korekt'!R572/1000</f>
        <v>198870.75968999998</v>
      </c>
      <c r="J217" s="55">
        <f>'[1]do korekt'!V572/1000</f>
        <v>3131.7468100000001</v>
      </c>
      <c r="K217" s="57"/>
      <c r="L217" s="57"/>
      <c r="M217" s="58"/>
      <c r="N217" s="58"/>
      <c r="O217" s="59" t="s">
        <v>863</v>
      </c>
      <c r="P217" s="59" t="s">
        <v>867</v>
      </c>
      <c r="Q217" s="60" t="s">
        <v>868</v>
      </c>
      <c r="R217" s="60" t="s">
        <v>869</v>
      </c>
      <c r="S217" s="61"/>
      <c r="T217" s="61"/>
      <c r="U217" s="42"/>
    </row>
    <row r="218" spans="1:21" ht="33.75">
      <c r="A218" s="42"/>
      <c r="B218" s="62" t="s">
        <v>870</v>
      </c>
      <c r="C218" s="53" t="s">
        <v>265</v>
      </c>
      <c r="D218" s="54">
        <v>41</v>
      </c>
      <c r="E218" s="55">
        <f t="shared" si="7"/>
        <v>1539501</v>
      </c>
      <c r="F218" s="55">
        <f>'[1]do korekt'!F589/1000</f>
        <v>28408</v>
      </c>
      <c r="G218" s="55">
        <f>'[1]do korekt'!J589/1000</f>
        <v>1511093</v>
      </c>
      <c r="H218" s="56">
        <f t="shared" si="6"/>
        <v>2511167.8568600002</v>
      </c>
      <c r="I218" s="55">
        <f>'[1]do korekt'!R589/1000</f>
        <v>153593.55133000002</v>
      </c>
      <c r="J218" s="55">
        <f>'[1]do korekt'!V589/1000</f>
        <v>2357574.30553</v>
      </c>
      <c r="K218" s="57" t="s">
        <v>592</v>
      </c>
      <c r="L218" s="57" t="s">
        <v>871</v>
      </c>
      <c r="M218" s="58" t="s">
        <v>872</v>
      </c>
      <c r="N218" s="58">
        <v>0</v>
      </c>
      <c r="O218" s="59" t="s">
        <v>873</v>
      </c>
      <c r="P218" s="59" t="s">
        <v>874</v>
      </c>
      <c r="Q218" s="60" t="s">
        <v>875</v>
      </c>
      <c r="R218" s="60" t="s">
        <v>876</v>
      </c>
      <c r="S218" s="61">
        <v>41</v>
      </c>
      <c r="T218" s="61">
        <v>0</v>
      </c>
      <c r="U218" s="42"/>
    </row>
    <row r="219" spans="1:21" ht="33.75">
      <c r="A219" s="42"/>
      <c r="B219" s="84"/>
      <c r="C219" s="53" t="s">
        <v>133</v>
      </c>
      <c r="D219" s="54">
        <v>42</v>
      </c>
      <c r="E219" s="55">
        <f t="shared" si="7"/>
        <v>0</v>
      </c>
      <c r="F219" s="55">
        <f>'[1]do korekt'!F590/1000</f>
        <v>0</v>
      </c>
      <c r="G219" s="55">
        <f>'[1]do korekt'!J590/1000</f>
        <v>0</v>
      </c>
      <c r="H219" s="56">
        <f t="shared" si="6"/>
        <v>761.76</v>
      </c>
      <c r="I219" s="55">
        <f>'[1]do korekt'!R590/1000</f>
        <v>761.76</v>
      </c>
      <c r="J219" s="55">
        <f>'[1]do korekt'!V590/1000</f>
        <v>0</v>
      </c>
      <c r="K219" s="57" t="s">
        <v>198</v>
      </c>
      <c r="L219" s="57" t="s">
        <v>31</v>
      </c>
      <c r="M219" s="58">
        <v>0</v>
      </c>
      <c r="N219" s="58">
        <v>0</v>
      </c>
      <c r="O219" s="59" t="s">
        <v>873</v>
      </c>
      <c r="P219" s="59" t="s">
        <v>803</v>
      </c>
      <c r="Q219" s="60" t="s">
        <v>316</v>
      </c>
      <c r="R219" s="60">
        <v>3</v>
      </c>
      <c r="S219" s="61">
        <v>42</v>
      </c>
      <c r="T219" s="61">
        <v>0</v>
      </c>
      <c r="U219" s="42"/>
    </row>
    <row r="220" spans="1:21" ht="22.5">
      <c r="A220" s="42"/>
      <c r="B220" s="84"/>
      <c r="C220" s="67" t="s">
        <v>84</v>
      </c>
      <c r="D220" s="68" t="s">
        <v>85</v>
      </c>
      <c r="E220" s="55">
        <f t="shared" si="7"/>
        <v>104</v>
      </c>
      <c r="F220" s="55">
        <f>'[1]do korekt'!F591/1000</f>
        <v>104</v>
      </c>
      <c r="G220" s="55">
        <f>'[1]do korekt'!J591/1000</f>
        <v>0</v>
      </c>
      <c r="H220" s="56">
        <f t="shared" si="6"/>
        <v>212.39528000000001</v>
      </c>
      <c r="I220" s="55">
        <f>'[1]do korekt'!R591/1000</f>
        <v>212.39528000000001</v>
      </c>
      <c r="J220" s="55">
        <f>'[1]do korekt'!V591/1000</f>
        <v>0</v>
      </c>
      <c r="K220" s="57"/>
      <c r="L220" s="57"/>
      <c r="M220" s="58"/>
      <c r="N220" s="58"/>
      <c r="O220" s="103" t="s">
        <v>877</v>
      </c>
      <c r="P220" s="103" t="s">
        <v>878</v>
      </c>
      <c r="Q220" s="104" t="s">
        <v>879</v>
      </c>
      <c r="R220" s="104" t="s">
        <v>880</v>
      </c>
      <c r="S220" s="61"/>
      <c r="T220" s="61"/>
      <c r="U220" s="42"/>
    </row>
    <row r="221" spans="1:21" s="79" customFormat="1" ht="21" customHeight="1">
      <c r="A221" s="51"/>
      <c r="B221" s="69" t="s">
        <v>881</v>
      </c>
      <c r="C221" s="70"/>
      <c r="D221" s="71"/>
      <c r="E221" s="72">
        <f t="shared" si="7"/>
        <v>95694952.133000001</v>
      </c>
      <c r="F221" s="72">
        <f>SUM(F222:F246)</f>
        <v>95594825.133000001</v>
      </c>
      <c r="G221" s="72">
        <f>SUM(G222:G246)</f>
        <v>100127</v>
      </c>
      <c r="H221" s="40">
        <f t="shared" si="6"/>
        <v>98118663.788459986</v>
      </c>
      <c r="I221" s="72">
        <f>SUM(I222:I246)</f>
        <v>97912750.47220999</v>
      </c>
      <c r="J221" s="72">
        <f>SUM(J222:J246)</f>
        <v>205913.31625</v>
      </c>
      <c r="K221" s="73"/>
      <c r="L221" s="73"/>
      <c r="M221" s="74"/>
      <c r="N221" s="107"/>
      <c r="O221" s="108"/>
      <c r="P221" s="109"/>
      <c r="Q221" s="110"/>
      <c r="R221" s="111"/>
      <c r="S221" s="78"/>
      <c r="T221" s="78"/>
      <c r="U221" s="51"/>
    </row>
    <row r="222" spans="1:21" ht="33.75">
      <c r="A222" s="42"/>
      <c r="B222" s="62" t="s">
        <v>882</v>
      </c>
      <c r="C222" s="80" t="s">
        <v>255</v>
      </c>
      <c r="D222" s="81">
        <v>18</v>
      </c>
      <c r="E222" s="55">
        <f t="shared" si="7"/>
        <v>80000</v>
      </c>
      <c r="F222" s="55">
        <f>'[1]do korekt'!F606/1000</f>
        <v>80000</v>
      </c>
      <c r="G222" s="55">
        <f>'[1]do korekt'!J606/1000</f>
        <v>0</v>
      </c>
      <c r="H222" s="56">
        <f t="shared" si="6"/>
        <v>80000</v>
      </c>
      <c r="I222" s="55">
        <f>'[1]do korekt'!R606/1000</f>
        <v>80000</v>
      </c>
      <c r="J222" s="55">
        <f>'[1]do korekt'!V606/1000</f>
        <v>0</v>
      </c>
      <c r="K222" s="57" t="s">
        <v>198</v>
      </c>
      <c r="L222" s="57" t="s">
        <v>31</v>
      </c>
      <c r="M222" s="58">
        <v>0</v>
      </c>
      <c r="N222" s="58">
        <v>0</v>
      </c>
      <c r="O222" s="112" t="s">
        <v>883</v>
      </c>
      <c r="P222" s="112" t="s">
        <v>884</v>
      </c>
      <c r="Q222" s="113" t="s">
        <v>885</v>
      </c>
      <c r="R222" s="113" t="s">
        <v>886</v>
      </c>
      <c r="S222" s="61">
        <v>18</v>
      </c>
      <c r="T222" s="61">
        <v>0</v>
      </c>
      <c r="U222" s="42"/>
    </row>
    <row r="223" spans="1:21" ht="45">
      <c r="A223" s="42"/>
      <c r="B223" s="84"/>
      <c r="C223" s="53" t="s">
        <v>153</v>
      </c>
      <c r="D223" s="54">
        <v>29</v>
      </c>
      <c r="E223" s="55">
        <f t="shared" si="7"/>
        <v>2080.297</v>
      </c>
      <c r="F223" s="55">
        <f>'[1]do korekt'!F607/1000</f>
        <v>2080.297</v>
      </c>
      <c r="G223" s="55">
        <f>'[1]do korekt'!J607/1000</f>
        <v>0</v>
      </c>
      <c r="H223" s="56">
        <f t="shared" si="6"/>
        <v>1651.4490700000001</v>
      </c>
      <c r="I223" s="55">
        <f>'[1]do korekt'!R607/1000</f>
        <v>1651.4490700000001</v>
      </c>
      <c r="J223" s="55">
        <f>'[1]do korekt'!V607/1000</f>
        <v>0</v>
      </c>
      <c r="K223" s="57" t="s">
        <v>887</v>
      </c>
      <c r="L223" s="57" t="s">
        <v>31</v>
      </c>
      <c r="M223" s="58">
        <v>0</v>
      </c>
      <c r="N223" s="58">
        <v>0</v>
      </c>
      <c r="O223" s="59" t="s">
        <v>883</v>
      </c>
      <c r="P223" s="59" t="s">
        <v>888</v>
      </c>
      <c r="Q223" s="60">
        <v>100</v>
      </c>
      <c r="R223" s="60">
        <v>100</v>
      </c>
      <c r="S223" s="61">
        <v>29</v>
      </c>
      <c r="T223" s="61">
        <v>0</v>
      </c>
      <c r="U223" s="42"/>
    </row>
    <row r="224" spans="1:21" ht="33.75">
      <c r="A224" s="42"/>
      <c r="B224" s="84"/>
      <c r="C224" s="53" t="s">
        <v>241</v>
      </c>
      <c r="D224" s="54">
        <v>44</v>
      </c>
      <c r="E224" s="55">
        <f t="shared" si="7"/>
        <v>141301</v>
      </c>
      <c r="F224" s="55">
        <f>'[1]do korekt'!F608/1000</f>
        <v>59750</v>
      </c>
      <c r="G224" s="55">
        <f>'[1]do korekt'!J608/1000</f>
        <v>81551</v>
      </c>
      <c r="H224" s="56">
        <f t="shared" si="6"/>
        <v>319356.20050000004</v>
      </c>
      <c r="I224" s="55">
        <f>'[1]do korekt'!R608/1000</f>
        <v>133229.25717</v>
      </c>
      <c r="J224" s="55">
        <f>'[1]do korekt'!V608/1000</f>
        <v>186126.94333000001</v>
      </c>
      <c r="K224" s="57" t="s">
        <v>889</v>
      </c>
      <c r="L224" s="57" t="s">
        <v>890</v>
      </c>
      <c r="M224" s="58" t="s">
        <v>891</v>
      </c>
      <c r="N224" s="58">
        <v>0</v>
      </c>
      <c r="O224" s="59" t="s">
        <v>883</v>
      </c>
      <c r="P224" s="59" t="s">
        <v>892</v>
      </c>
      <c r="Q224" s="60">
        <v>50</v>
      </c>
      <c r="R224" s="60">
        <v>50</v>
      </c>
      <c r="S224" s="61">
        <v>44</v>
      </c>
      <c r="T224" s="61">
        <v>0</v>
      </c>
      <c r="U224" s="42"/>
    </row>
    <row r="225" spans="1:21" ht="33.75">
      <c r="A225" s="42"/>
      <c r="B225" s="84"/>
      <c r="C225" s="53" t="s">
        <v>241</v>
      </c>
      <c r="D225" s="54">
        <v>63</v>
      </c>
      <c r="E225" s="55">
        <f t="shared" si="7"/>
        <v>2060</v>
      </c>
      <c r="F225" s="55">
        <f>'[1]do korekt'!F609/1000</f>
        <v>2060</v>
      </c>
      <c r="G225" s="55">
        <f>'[1]do korekt'!J609/1000</f>
        <v>0</v>
      </c>
      <c r="H225" s="56">
        <f t="shared" si="6"/>
        <v>1259.89824</v>
      </c>
      <c r="I225" s="55">
        <f>'[1]do korekt'!R609/1000</f>
        <v>1259.89824</v>
      </c>
      <c r="J225" s="55">
        <f>'[1]do korekt'!V609/1000</f>
        <v>0</v>
      </c>
      <c r="K225" s="57" t="s">
        <v>893</v>
      </c>
      <c r="L225" s="57" t="s">
        <v>31</v>
      </c>
      <c r="M225" s="58">
        <v>0</v>
      </c>
      <c r="N225" s="58">
        <v>0</v>
      </c>
      <c r="O225" s="59" t="s">
        <v>883</v>
      </c>
      <c r="P225" s="59" t="s">
        <v>892</v>
      </c>
      <c r="Q225" s="60">
        <v>50</v>
      </c>
      <c r="R225" s="60">
        <v>50</v>
      </c>
      <c r="S225" s="61">
        <v>63</v>
      </c>
      <c r="T225" s="61">
        <v>0</v>
      </c>
      <c r="U225" s="42"/>
    </row>
    <row r="226" spans="1:21" ht="33.75">
      <c r="A226" s="42"/>
      <c r="B226" s="63"/>
      <c r="C226" s="53" t="s">
        <v>84</v>
      </c>
      <c r="D226" s="54" t="s">
        <v>85</v>
      </c>
      <c r="E226" s="55">
        <f t="shared" si="7"/>
        <v>3097767.2089999998</v>
      </c>
      <c r="F226" s="55">
        <f>'[1]do korekt'!F610/1000</f>
        <v>3097767.2089999998</v>
      </c>
      <c r="G226" s="55">
        <f>'[1]do korekt'!J610/1000</f>
        <v>0</v>
      </c>
      <c r="H226" s="56">
        <f t="shared" si="6"/>
        <v>4389794.5517299995</v>
      </c>
      <c r="I226" s="55">
        <f>'[1]do korekt'!R610/1000</f>
        <v>4389794.5517299995</v>
      </c>
      <c r="J226" s="55">
        <f>'[1]do korekt'!V610/1000</f>
        <v>0</v>
      </c>
      <c r="K226" s="57"/>
      <c r="L226" s="57"/>
      <c r="M226" s="58"/>
      <c r="N226" s="58"/>
      <c r="O226" s="59" t="s">
        <v>883</v>
      </c>
      <c r="P226" s="59" t="s">
        <v>894</v>
      </c>
      <c r="Q226" s="60" t="s">
        <v>895</v>
      </c>
      <c r="R226" s="60" t="s">
        <v>896</v>
      </c>
      <c r="S226" s="61"/>
      <c r="T226" s="61"/>
      <c r="U226" s="42"/>
    </row>
    <row r="227" spans="1:21" ht="45">
      <c r="A227" s="42"/>
      <c r="B227" s="66" t="s">
        <v>897</v>
      </c>
      <c r="C227" s="92" t="s">
        <v>898</v>
      </c>
      <c r="D227" s="54" t="s">
        <v>899</v>
      </c>
      <c r="E227" s="55">
        <f t="shared" si="7"/>
        <v>18685</v>
      </c>
      <c r="F227" s="55">
        <f>'[1]do korekt'!F627/1000</f>
        <v>18685</v>
      </c>
      <c r="G227" s="55">
        <f>'[1]do korekt'!J627/1000</f>
        <v>0</v>
      </c>
      <c r="H227" s="56">
        <f t="shared" si="6"/>
        <v>18474.676079999997</v>
      </c>
      <c r="I227" s="55">
        <f>'[1]do korekt'!R627/1000</f>
        <v>18474.676079999997</v>
      </c>
      <c r="J227" s="55">
        <f>'[1]do korekt'!V627/1000</f>
        <v>0</v>
      </c>
      <c r="K227" s="57" t="s">
        <v>900</v>
      </c>
      <c r="L227" s="57" t="s">
        <v>31</v>
      </c>
      <c r="M227" s="58">
        <v>0</v>
      </c>
      <c r="N227" s="58">
        <v>0</v>
      </c>
      <c r="O227" s="59" t="s">
        <v>901</v>
      </c>
      <c r="P227" s="59" t="s">
        <v>902</v>
      </c>
      <c r="Q227" s="60">
        <v>83</v>
      </c>
      <c r="R227" s="60">
        <v>72</v>
      </c>
      <c r="S227" s="61">
        <v>4</v>
      </c>
      <c r="T227" s="61">
        <v>0</v>
      </c>
      <c r="U227" s="42"/>
    </row>
    <row r="228" spans="1:21" ht="55.5" customHeight="1">
      <c r="A228" s="42"/>
      <c r="B228" s="82"/>
      <c r="C228" s="92" t="s">
        <v>903</v>
      </c>
      <c r="D228" s="54" t="s">
        <v>904</v>
      </c>
      <c r="E228" s="55">
        <f t="shared" si="7"/>
        <v>31771</v>
      </c>
      <c r="F228" s="55">
        <f>'[1]do korekt'!F628/1000</f>
        <v>31771</v>
      </c>
      <c r="G228" s="55">
        <f>'[1]do korekt'!J628/1000</f>
        <v>0</v>
      </c>
      <c r="H228" s="56">
        <f t="shared" si="6"/>
        <v>31629.392879999999</v>
      </c>
      <c r="I228" s="55">
        <f>'[1]do korekt'!R628/1000</f>
        <v>31629.392879999999</v>
      </c>
      <c r="J228" s="55">
        <f>'[1]do korekt'!V628/1000</f>
        <v>0</v>
      </c>
      <c r="K228" s="57" t="s">
        <v>905</v>
      </c>
      <c r="L228" s="57" t="s">
        <v>31</v>
      </c>
      <c r="M228" s="58">
        <v>0</v>
      </c>
      <c r="N228" s="58">
        <v>0</v>
      </c>
      <c r="O228" s="59" t="s">
        <v>906</v>
      </c>
      <c r="P228" s="59" t="s">
        <v>907</v>
      </c>
      <c r="Q228" s="60" t="s">
        <v>908</v>
      </c>
      <c r="R228" s="60" t="s">
        <v>909</v>
      </c>
      <c r="S228" s="61">
        <v>5</v>
      </c>
      <c r="T228" s="61">
        <v>0</v>
      </c>
      <c r="U228" s="42"/>
    </row>
    <row r="229" spans="1:21" ht="55.5" customHeight="1">
      <c r="A229" s="42"/>
      <c r="B229" s="82"/>
      <c r="C229" s="92" t="s">
        <v>69</v>
      </c>
      <c r="D229" s="54" t="s">
        <v>70</v>
      </c>
      <c r="E229" s="55">
        <f t="shared" si="7"/>
        <v>5310</v>
      </c>
      <c r="F229" s="55">
        <f>'[1]do korekt'!F629/1000</f>
        <v>5310</v>
      </c>
      <c r="G229" s="55">
        <f>'[1]do korekt'!J629/1000</f>
        <v>0</v>
      </c>
      <c r="H229" s="56">
        <f t="shared" si="6"/>
        <v>5281.7020899999998</v>
      </c>
      <c r="I229" s="55">
        <f>'[1]do korekt'!R629/1000</f>
        <v>5281.7020899999998</v>
      </c>
      <c r="J229" s="55">
        <f>'[1]do korekt'!V629/1000</f>
        <v>0</v>
      </c>
      <c r="K229" s="57" t="s">
        <v>910</v>
      </c>
      <c r="L229" s="57" t="s">
        <v>31</v>
      </c>
      <c r="M229" s="58">
        <v>0</v>
      </c>
      <c r="N229" s="58">
        <v>0</v>
      </c>
      <c r="O229" s="59" t="s">
        <v>911</v>
      </c>
      <c r="P229" s="59" t="s">
        <v>912</v>
      </c>
      <c r="Q229" s="60">
        <v>32</v>
      </c>
      <c r="R229" s="60">
        <v>31</v>
      </c>
      <c r="S229" s="61">
        <v>6</v>
      </c>
      <c r="T229" s="61">
        <v>0</v>
      </c>
      <c r="U229" s="42"/>
    </row>
    <row r="230" spans="1:21" ht="55.5" customHeight="1">
      <c r="A230" s="42"/>
      <c r="B230" s="82"/>
      <c r="C230" s="92" t="s">
        <v>117</v>
      </c>
      <c r="D230" s="54">
        <v>13</v>
      </c>
      <c r="E230" s="55">
        <f t="shared" si="7"/>
        <v>4989</v>
      </c>
      <c r="F230" s="55">
        <f>'[1]do korekt'!F630/1000</f>
        <v>4989</v>
      </c>
      <c r="G230" s="55">
        <f>'[1]do korekt'!J630/1000</f>
        <v>0</v>
      </c>
      <c r="H230" s="56">
        <f t="shared" si="6"/>
        <v>4979.9764800000003</v>
      </c>
      <c r="I230" s="55">
        <f>'[1]do korekt'!R630/1000</f>
        <v>4979.9764800000003</v>
      </c>
      <c r="J230" s="55">
        <f>'[1]do korekt'!V630/1000</f>
        <v>0</v>
      </c>
      <c r="K230" s="57" t="s">
        <v>216</v>
      </c>
      <c r="L230" s="57" t="s">
        <v>31</v>
      </c>
      <c r="M230" s="58">
        <v>0</v>
      </c>
      <c r="N230" s="58">
        <v>0</v>
      </c>
      <c r="O230" s="59" t="s">
        <v>913</v>
      </c>
      <c r="P230" s="59" t="s">
        <v>914</v>
      </c>
      <c r="Q230" s="60" t="s">
        <v>915</v>
      </c>
      <c r="R230" s="60" t="s">
        <v>916</v>
      </c>
      <c r="S230" s="61">
        <v>13</v>
      </c>
      <c r="T230" s="61">
        <v>0</v>
      </c>
      <c r="U230" s="42"/>
    </row>
    <row r="231" spans="1:21" ht="55.5" customHeight="1">
      <c r="A231" s="42"/>
      <c r="B231" s="82"/>
      <c r="C231" s="92" t="s">
        <v>261</v>
      </c>
      <c r="D231" s="54">
        <v>15</v>
      </c>
      <c r="E231" s="55">
        <f t="shared" si="7"/>
        <v>262243.81400000001</v>
      </c>
      <c r="F231" s="55">
        <f>'[1]do korekt'!F631/1000</f>
        <v>262243.81400000001</v>
      </c>
      <c r="G231" s="55">
        <f>'[1]do korekt'!J631/1000</f>
        <v>0</v>
      </c>
      <c r="H231" s="56">
        <f t="shared" si="6"/>
        <v>254994.53063999998</v>
      </c>
      <c r="I231" s="55">
        <f>'[1]do korekt'!R631/1000</f>
        <v>254994.53063999998</v>
      </c>
      <c r="J231" s="55">
        <f>'[1]do korekt'!V631/1000</f>
        <v>0</v>
      </c>
      <c r="K231" s="57" t="s">
        <v>917</v>
      </c>
      <c r="L231" s="57" t="s">
        <v>31</v>
      </c>
      <c r="M231" s="58" t="s">
        <v>918</v>
      </c>
      <c r="N231" s="58">
        <v>0</v>
      </c>
      <c r="O231" s="59" t="s">
        <v>913</v>
      </c>
      <c r="P231" s="59" t="s">
        <v>919</v>
      </c>
      <c r="Q231" s="60">
        <v>25</v>
      </c>
      <c r="R231" s="60">
        <v>26</v>
      </c>
      <c r="S231" s="61">
        <v>15</v>
      </c>
      <c r="T231" s="61">
        <v>0</v>
      </c>
      <c r="U231" s="42"/>
    </row>
    <row r="232" spans="1:21" ht="45">
      <c r="A232" s="42"/>
      <c r="B232" s="82"/>
      <c r="C232" s="92" t="s">
        <v>153</v>
      </c>
      <c r="D232" s="54">
        <v>29</v>
      </c>
      <c r="E232" s="55">
        <f t="shared" si="7"/>
        <v>6874478.7029999997</v>
      </c>
      <c r="F232" s="55">
        <f>'[1]do korekt'!F632/1000</f>
        <v>6874478.7029999997</v>
      </c>
      <c r="G232" s="55">
        <f>'[1]do korekt'!J632/1000</f>
        <v>0</v>
      </c>
      <c r="H232" s="56">
        <f t="shared" si="6"/>
        <v>6760003.1692899996</v>
      </c>
      <c r="I232" s="55">
        <f>'[1]do korekt'!R632/1000</f>
        <v>6760003.1692899996</v>
      </c>
      <c r="J232" s="55">
        <f>'[1]do korekt'!V632/1000</f>
        <v>0</v>
      </c>
      <c r="K232" s="57" t="s">
        <v>227</v>
      </c>
      <c r="L232" s="57" t="s">
        <v>31</v>
      </c>
      <c r="M232" s="58" t="s">
        <v>920</v>
      </c>
      <c r="N232" s="58">
        <v>0</v>
      </c>
      <c r="O232" s="59" t="s">
        <v>913</v>
      </c>
      <c r="P232" s="59" t="s">
        <v>921</v>
      </c>
      <c r="Q232" s="60">
        <v>100</v>
      </c>
      <c r="R232" s="60">
        <v>100</v>
      </c>
      <c r="S232" s="61">
        <v>29</v>
      </c>
      <c r="T232" s="61">
        <v>0</v>
      </c>
      <c r="U232" s="42"/>
    </row>
    <row r="233" spans="1:21" ht="45">
      <c r="A233" s="42"/>
      <c r="B233" s="82"/>
      <c r="C233" s="92" t="s">
        <v>261</v>
      </c>
      <c r="D233" s="54">
        <v>37</v>
      </c>
      <c r="E233" s="55">
        <f t="shared" si="7"/>
        <v>1359583</v>
      </c>
      <c r="F233" s="55">
        <f>'[1]do korekt'!F633/1000</f>
        <v>1359583</v>
      </c>
      <c r="G233" s="55">
        <f>'[1]do korekt'!J633/1000</f>
        <v>0</v>
      </c>
      <c r="H233" s="56">
        <f t="shared" si="6"/>
        <v>1359536.95343</v>
      </c>
      <c r="I233" s="55">
        <f>'[1]do korekt'!R633/1000</f>
        <v>1359536.95343</v>
      </c>
      <c r="J233" s="55">
        <f>'[1]do korekt'!V633/1000</f>
        <v>0</v>
      </c>
      <c r="K233" s="57" t="s">
        <v>816</v>
      </c>
      <c r="L233" s="57" t="s">
        <v>31</v>
      </c>
      <c r="M233" s="58" t="s">
        <v>922</v>
      </c>
      <c r="N233" s="58">
        <v>0</v>
      </c>
      <c r="O233" s="59" t="s">
        <v>913</v>
      </c>
      <c r="P233" s="59" t="s">
        <v>923</v>
      </c>
      <c r="Q233" s="60" t="s">
        <v>924</v>
      </c>
      <c r="R233" s="60" t="s">
        <v>925</v>
      </c>
      <c r="S233" s="61">
        <v>37</v>
      </c>
      <c r="T233" s="61">
        <v>0</v>
      </c>
      <c r="U233" s="42"/>
    </row>
    <row r="234" spans="1:21" ht="45">
      <c r="A234" s="42"/>
      <c r="B234" s="82"/>
      <c r="C234" s="92" t="s">
        <v>133</v>
      </c>
      <c r="D234" s="54">
        <v>42</v>
      </c>
      <c r="E234" s="55">
        <f t="shared" si="7"/>
        <v>8279435</v>
      </c>
      <c r="F234" s="55">
        <f>'[1]do korekt'!F634/1000</f>
        <v>8279435</v>
      </c>
      <c r="G234" s="55">
        <f>'[1]do korekt'!J634/1000</f>
        <v>0</v>
      </c>
      <c r="H234" s="56">
        <f t="shared" si="6"/>
        <v>8278221.8941299999</v>
      </c>
      <c r="I234" s="55">
        <f>'[1]do korekt'!R634/1000</f>
        <v>8278221.8941299999</v>
      </c>
      <c r="J234" s="55">
        <f>'[1]do korekt'!V634/1000</f>
        <v>0</v>
      </c>
      <c r="K234" s="57" t="s">
        <v>161</v>
      </c>
      <c r="L234" s="57" t="s">
        <v>31</v>
      </c>
      <c r="M234" s="58" t="s">
        <v>926</v>
      </c>
      <c r="N234" s="58">
        <v>0</v>
      </c>
      <c r="O234" s="59" t="s">
        <v>913</v>
      </c>
      <c r="P234" s="59" t="s">
        <v>927</v>
      </c>
      <c r="Q234" s="60" t="s">
        <v>928</v>
      </c>
      <c r="R234" s="60">
        <v>543</v>
      </c>
      <c r="S234" s="61">
        <v>42</v>
      </c>
      <c r="T234" s="61">
        <v>0</v>
      </c>
      <c r="U234" s="42"/>
    </row>
    <row r="235" spans="1:21" ht="45">
      <c r="A235" s="42"/>
      <c r="B235" s="82"/>
      <c r="C235" s="92" t="s">
        <v>241</v>
      </c>
      <c r="D235" s="54">
        <v>44</v>
      </c>
      <c r="E235" s="55">
        <f t="shared" si="7"/>
        <v>4779</v>
      </c>
      <c r="F235" s="55">
        <f>'[1]do korekt'!F635/1000</f>
        <v>4779</v>
      </c>
      <c r="G235" s="55">
        <f>'[1]do korekt'!J635/1000</f>
        <v>0</v>
      </c>
      <c r="H235" s="56">
        <f t="shared" si="6"/>
        <v>4503.0543299999999</v>
      </c>
      <c r="I235" s="55">
        <f>'[1]do korekt'!R635/1000</f>
        <v>4503.0543299999999</v>
      </c>
      <c r="J235" s="55">
        <f>'[1]do korekt'!V635/1000</f>
        <v>0</v>
      </c>
      <c r="K235" s="57" t="s">
        <v>377</v>
      </c>
      <c r="L235" s="57" t="s">
        <v>31</v>
      </c>
      <c r="M235" s="58" t="s">
        <v>929</v>
      </c>
      <c r="N235" s="58">
        <v>0</v>
      </c>
      <c r="O235" s="59" t="s">
        <v>913</v>
      </c>
      <c r="P235" s="59" t="s">
        <v>930</v>
      </c>
      <c r="Q235" s="60" t="s">
        <v>931</v>
      </c>
      <c r="R235" s="60" t="s">
        <v>932</v>
      </c>
      <c r="S235" s="61">
        <v>44</v>
      </c>
      <c r="T235" s="61">
        <v>0</v>
      </c>
      <c r="U235" s="42"/>
    </row>
    <row r="236" spans="1:21" ht="45">
      <c r="A236" s="42"/>
      <c r="B236" s="82"/>
      <c r="C236" s="92" t="s">
        <v>785</v>
      </c>
      <c r="D236" s="54" t="s">
        <v>786</v>
      </c>
      <c r="E236" s="55">
        <f t="shared" si="7"/>
        <v>15777022</v>
      </c>
      <c r="F236" s="55">
        <f>'[1]do korekt'!F636/1000</f>
        <v>15777022</v>
      </c>
      <c r="G236" s="55">
        <f>'[1]do korekt'!J636/1000</f>
        <v>0</v>
      </c>
      <c r="H236" s="56">
        <f t="shared" si="6"/>
        <v>15775242.662219999</v>
      </c>
      <c r="I236" s="55">
        <f>'[1]do korekt'!R636/1000</f>
        <v>15775242.662219999</v>
      </c>
      <c r="J236" s="55">
        <f>'[1]do korekt'!V636/1000</f>
        <v>0</v>
      </c>
      <c r="K236" s="57"/>
      <c r="L236" s="57"/>
      <c r="M236" s="58"/>
      <c r="N236" s="58"/>
      <c r="O236" s="59" t="s">
        <v>913</v>
      </c>
      <c r="P236" s="59" t="s">
        <v>933</v>
      </c>
      <c r="Q236" s="60" t="s">
        <v>934</v>
      </c>
      <c r="R236" s="60" t="s">
        <v>935</v>
      </c>
      <c r="S236" s="61"/>
      <c r="T236" s="61"/>
      <c r="U236" s="42"/>
    </row>
    <row r="237" spans="1:21" ht="45">
      <c r="A237" s="42"/>
      <c r="B237" s="82"/>
      <c r="C237" s="92" t="s">
        <v>936</v>
      </c>
      <c r="D237" s="54">
        <v>73</v>
      </c>
      <c r="E237" s="55">
        <f t="shared" si="7"/>
        <v>50204124</v>
      </c>
      <c r="F237" s="55">
        <f>'[1]do korekt'!F637/1000</f>
        <v>50204124</v>
      </c>
      <c r="G237" s="55">
        <f>'[1]do korekt'!J637/1000</f>
        <v>0</v>
      </c>
      <c r="H237" s="56">
        <f t="shared" si="6"/>
        <v>50150533.827959999</v>
      </c>
      <c r="I237" s="55">
        <f>'[1]do korekt'!R637/1000</f>
        <v>50150533.827959999</v>
      </c>
      <c r="J237" s="55">
        <f>'[1]do korekt'!V637/1000</f>
        <v>0</v>
      </c>
      <c r="K237" s="57" t="s">
        <v>937</v>
      </c>
      <c r="L237" s="57" t="s">
        <v>31</v>
      </c>
      <c r="M237" s="58">
        <v>0</v>
      </c>
      <c r="N237" s="58">
        <v>0</v>
      </c>
      <c r="O237" s="59" t="s">
        <v>913</v>
      </c>
      <c r="P237" s="59" t="s">
        <v>938</v>
      </c>
      <c r="Q237" s="60" t="s">
        <v>939</v>
      </c>
      <c r="R237" s="60" t="s">
        <v>940</v>
      </c>
      <c r="S237" s="61">
        <v>73</v>
      </c>
      <c r="T237" s="61">
        <v>0</v>
      </c>
      <c r="U237" s="42"/>
    </row>
    <row r="238" spans="1:21" ht="45">
      <c r="A238" s="42"/>
      <c r="B238" s="83"/>
      <c r="C238" s="92" t="s">
        <v>160</v>
      </c>
      <c r="D238" s="54">
        <v>88</v>
      </c>
      <c r="E238" s="55">
        <f t="shared" si="7"/>
        <v>237146</v>
      </c>
      <c r="F238" s="55">
        <f>'[1]do korekt'!F638/1000</f>
        <v>237146</v>
      </c>
      <c r="G238" s="55">
        <f>'[1]do korekt'!J638/1000</f>
        <v>0</v>
      </c>
      <c r="H238" s="56">
        <f t="shared" si="6"/>
        <v>237144.13501</v>
      </c>
      <c r="I238" s="55">
        <f>'[1]do korekt'!R638/1000</f>
        <v>237144.13501</v>
      </c>
      <c r="J238" s="55">
        <f>'[1]do korekt'!V638/1000</f>
        <v>0</v>
      </c>
      <c r="K238" s="57" t="s">
        <v>198</v>
      </c>
      <c r="L238" s="57" t="s">
        <v>31</v>
      </c>
      <c r="M238" s="58" t="s">
        <v>941</v>
      </c>
      <c r="N238" s="58">
        <v>0</v>
      </c>
      <c r="O238" s="59" t="s">
        <v>913</v>
      </c>
      <c r="P238" s="59" t="s">
        <v>942</v>
      </c>
      <c r="Q238" s="60" t="s">
        <v>943</v>
      </c>
      <c r="R238" s="60" t="s">
        <v>944</v>
      </c>
      <c r="S238" s="61">
        <v>88</v>
      </c>
      <c r="T238" s="61">
        <v>0</v>
      </c>
      <c r="U238" s="42"/>
    </row>
    <row r="239" spans="1:21" ht="22.5">
      <c r="A239" s="42"/>
      <c r="B239" s="62" t="s">
        <v>945</v>
      </c>
      <c r="C239" s="53" t="s">
        <v>241</v>
      </c>
      <c r="D239" s="54">
        <v>44</v>
      </c>
      <c r="E239" s="55">
        <f t="shared" si="7"/>
        <v>177</v>
      </c>
      <c r="F239" s="55">
        <f>'[1]do korekt'!F639/1000</f>
        <v>177</v>
      </c>
      <c r="G239" s="55">
        <f>'[1]do korekt'!J639/1000</f>
        <v>0</v>
      </c>
      <c r="H239" s="56">
        <f t="shared" si="6"/>
        <v>211.79408999999998</v>
      </c>
      <c r="I239" s="55">
        <f>'[1]do korekt'!R639/1000</f>
        <v>211.79408999999998</v>
      </c>
      <c r="J239" s="55">
        <f>'[1]do korekt'!V639/1000</f>
        <v>0</v>
      </c>
      <c r="K239" s="57" t="s">
        <v>946</v>
      </c>
      <c r="L239" s="57" t="s">
        <v>31</v>
      </c>
      <c r="M239" s="58" t="s">
        <v>947</v>
      </c>
      <c r="N239" s="58">
        <v>0</v>
      </c>
      <c r="O239" s="59" t="s">
        <v>948</v>
      </c>
      <c r="P239" s="59" t="s">
        <v>949</v>
      </c>
      <c r="Q239" s="60" t="s">
        <v>950</v>
      </c>
      <c r="R239" s="60" t="s">
        <v>951</v>
      </c>
      <c r="S239" s="61">
        <v>44</v>
      </c>
      <c r="T239" s="61">
        <v>0</v>
      </c>
      <c r="U239" s="42"/>
    </row>
    <row r="240" spans="1:21" ht="33.75">
      <c r="A240" s="42"/>
      <c r="B240" s="63"/>
      <c r="C240" s="53" t="s">
        <v>765</v>
      </c>
      <c r="D240" s="54">
        <v>54</v>
      </c>
      <c r="E240" s="55">
        <f t="shared" si="7"/>
        <v>29454</v>
      </c>
      <c r="F240" s="55">
        <f>'[1]do korekt'!F640/1000</f>
        <v>29454</v>
      </c>
      <c r="G240" s="55">
        <f>'[1]do korekt'!J640/1000</f>
        <v>0</v>
      </c>
      <c r="H240" s="56">
        <f t="shared" si="6"/>
        <v>29777.866590000001</v>
      </c>
      <c r="I240" s="55">
        <f>'[1]do korekt'!R640/1000</f>
        <v>29777.866590000001</v>
      </c>
      <c r="J240" s="55">
        <f>'[1]do korekt'!V640/1000</f>
        <v>0</v>
      </c>
      <c r="K240" s="57" t="s">
        <v>952</v>
      </c>
      <c r="L240" s="57" t="s">
        <v>31</v>
      </c>
      <c r="M240" s="58" t="s">
        <v>953</v>
      </c>
      <c r="N240" s="58">
        <v>0</v>
      </c>
      <c r="O240" s="59" t="s">
        <v>948</v>
      </c>
      <c r="P240" s="59" t="s">
        <v>954</v>
      </c>
      <c r="Q240" s="60" t="s">
        <v>955</v>
      </c>
      <c r="R240" s="60" t="s">
        <v>956</v>
      </c>
      <c r="S240" s="61">
        <v>54</v>
      </c>
      <c r="T240" s="61">
        <v>0</v>
      </c>
      <c r="U240" s="42"/>
    </row>
    <row r="241" spans="1:21" ht="22.5">
      <c r="A241" s="42"/>
      <c r="B241" s="62" t="s">
        <v>957</v>
      </c>
      <c r="C241" s="53" t="s">
        <v>241</v>
      </c>
      <c r="D241" s="54">
        <v>44</v>
      </c>
      <c r="E241" s="55">
        <f t="shared" si="7"/>
        <v>24659</v>
      </c>
      <c r="F241" s="55">
        <f>'[1]do korekt'!F641/1000</f>
        <v>8087</v>
      </c>
      <c r="G241" s="55">
        <f>'[1]do korekt'!J641/1000</f>
        <v>16572</v>
      </c>
      <c r="H241" s="56">
        <f t="shared" si="6"/>
        <v>0</v>
      </c>
      <c r="I241" s="55">
        <f>'[1]do korekt'!R641/1000</f>
        <v>0</v>
      </c>
      <c r="J241" s="55">
        <f>'[1]do korekt'!V641/1000</f>
        <v>0</v>
      </c>
      <c r="K241" s="57" t="s">
        <v>31</v>
      </c>
      <c r="L241" s="57" t="s">
        <v>31</v>
      </c>
      <c r="M241" s="58">
        <v>0</v>
      </c>
      <c r="N241" s="58">
        <v>0</v>
      </c>
      <c r="O241" s="59" t="s">
        <v>958</v>
      </c>
      <c r="P241" s="59" t="s">
        <v>959</v>
      </c>
      <c r="Q241" s="60" t="s">
        <v>960</v>
      </c>
      <c r="R241" s="60" t="s">
        <v>961</v>
      </c>
      <c r="S241" s="61">
        <v>44</v>
      </c>
      <c r="T241" s="61">
        <v>0</v>
      </c>
      <c r="U241" s="42"/>
    </row>
    <row r="242" spans="1:21" ht="22.5">
      <c r="A242" s="42"/>
      <c r="B242" s="84"/>
      <c r="C242" s="53" t="s">
        <v>241</v>
      </c>
      <c r="D242" s="54">
        <v>63</v>
      </c>
      <c r="E242" s="55">
        <f t="shared" si="7"/>
        <v>2467</v>
      </c>
      <c r="F242" s="55">
        <f>'[1]do korekt'!F642/1000</f>
        <v>2467</v>
      </c>
      <c r="G242" s="55">
        <f>'[1]do korekt'!J642/1000</f>
        <v>0</v>
      </c>
      <c r="H242" s="56">
        <f t="shared" si="6"/>
        <v>30232.905160000002</v>
      </c>
      <c r="I242" s="55">
        <f>'[1]do korekt'!R642/1000</f>
        <v>12331.74984</v>
      </c>
      <c r="J242" s="55">
        <f>'[1]do korekt'!V642/1000</f>
        <v>17901.155320000002</v>
      </c>
      <c r="K242" s="57" t="s">
        <v>962</v>
      </c>
      <c r="L242" s="57" t="s">
        <v>963</v>
      </c>
      <c r="M242" s="58" t="s">
        <v>964</v>
      </c>
      <c r="N242" s="58">
        <v>0</v>
      </c>
      <c r="O242" s="59" t="s">
        <v>958</v>
      </c>
      <c r="P242" s="59" t="s">
        <v>959</v>
      </c>
      <c r="Q242" s="60" t="s">
        <v>960</v>
      </c>
      <c r="R242" s="60" t="s">
        <v>961</v>
      </c>
      <c r="S242" s="61">
        <v>63</v>
      </c>
      <c r="T242" s="61">
        <v>0</v>
      </c>
      <c r="U242" s="42"/>
    </row>
    <row r="243" spans="1:21" ht="33.75">
      <c r="A243" s="42"/>
      <c r="B243" s="63"/>
      <c r="C243" s="53" t="s">
        <v>84</v>
      </c>
      <c r="D243" s="54" t="s">
        <v>85</v>
      </c>
      <c r="E243" s="55">
        <f t="shared" si="7"/>
        <v>9234961.1099999994</v>
      </c>
      <c r="F243" s="55">
        <f>'[1]do korekt'!F643/1000</f>
        <v>9234961.1099999994</v>
      </c>
      <c r="G243" s="55">
        <f>'[1]do korekt'!J643/1000</f>
        <v>0</v>
      </c>
      <c r="H243" s="56">
        <f t="shared" si="6"/>
        <v>10313428.732650001</v>
      </c>
      <c r="I243" s="55">
        <f>'[1]do korekt'!R643/1000</f>
        <v>10313428.732650001</v>
      </c>
      <c r="J243" s="55">
        <f>'[1]do korekt'!V643/1000</f>
        <v>0</v>
      </c>
      <c r="K243" s="57"/>
      <c r="L243" s="57"/>
      <c r="M243" s="58"/>
      <c r="N243" s="58"/>
      <c r="O243" s="59" t="s">
        <v>958</v>
      </c>
      <c r="P243" s="59" t="s">
        <v>965</v>
      </c>
      <c r="Q243" s="60" t="s">
        <v>966</v>
      </c>
      <c r="R243" s="60" t="s">
        <v>967</v>
      </c>
      <c r="S243" s="61"/>
      <c r="T243" s="61"/>
      <c r="U243" s="42"/>
    </row>
    <row r="244" spans="1:21" ht="45">
      <c r="A244" s="42"/>
      <c r="B244" s="62" t="s">
        <v>968</v>
      </c>
      <c r="C244" s="53" t="s">
        <v>153</v>
      </c>
      <c r="D244" s="54">
        <v>29</v>
      </c>
      <c r="E244" s="55">
        <f t="shared" si="7"/>
        <v>8920</v>
      </c>
      <c r="F244" s="55">
        <f>'[1]do korekt'!F660/1000</f>
        <v>8920</v>
      </c>
      <c r="G244" s="55">
        <f>'[1]do korekt'!J660/1000</f>
        <v>0</v>
      </c>
      <c r="H244" s="56">
        <f t="shared" si="6"/>
        <v>9001.3675899999998</v>
      </c>
      <c r="I244" s="55">
        <f>'[1]do korekt'!R660/1000</f>
        <v>9001.3675899999998</v>
      </c>
      <c r="J244" s="55">
        <f>'[1]do korekt'!V660/1000</f>
        <v>0</v>
      </c>
      <c r="K244" s="57" t="s">
        <v>969</v>
      </c>
      <c r="L244" s="57" t="s">
        <v>31</v>
      </c>
      <c r="M244" s="58">
        <v>0</v>
      </c>
      <c r="N244" s="58">
        <v>0</v>
      </c>
      <c r="O244" s="59" t="s">
        <v>970</v>
      </c>
      <c r="P244" s="59" t="s">
        <v>971</v>
      </c>
      <c r="Q244" s="60">
        <v>75</v>
      </c>
      <c r="R244" s="60">
        <v>50</v>
      </c>
      <c r="S244" s="61">
        <v>29</v>
      </c>
      <c r="T244" s="61">
        <v>0</v>
      </c>
      <c r="U244" s="42"/>
    </row>
    <row r="245" spans="1:21" ht="33.75">
      <c r="A245" s="42"/>
      <c r="B245" s="84"/>
      <c r="C245" s="53" t="s">
        <v>255</v>
      </c>
      <c r="D245" s="54">
        <v>34</v>
      </c>
      <c r="E245" s="55">
        <f t="shared" si="7"/>
        <v>522</v>
      </c>
      <c r="F245" s="55">
        <f>'[1]do korekt'!F661/1000</f>
        <v>0</v>
      </c>
      <c r="G245" s="55">
        <f>'[1]do korekt'!J661/1000</f>
        <v>522</v>
      </c>
      <c r="H245" s="56">
        <f t="shared" si="6"/>
        <v>300.66821000000004</v>
      </c>
      <c r="I245" s="55">
        <f>'[1]do korekt'!R661/1000</f>
        <v>0</v>
      </c>
      <c r="J245" s="55">
        <f>'[1]do korekt'!V661/1000</f>
        <v>300.66821000000004</v>
      </c>
      <c r="K245" s="57" t="s">
        <v>31</v>
      </c>
      <c r="L245" s="57" t="s">
        <v>198</v>
      </c>
      <c r="M245" s="58">
        <v>0</v>
      </c>
      <c r="N245" s="58">
        <v>0</v>
      </c>
      <c r="O245" s="59" t="s">
        <v>970</v>
      </c>
      <c r="P245" s="59" t="s">
        <v>972</v>
      </c>
      <c r="Q245" s="60">
        <v>5</v>
      </c>
      <c r="R245" s="60">
        <v>5</v>
      </c>
      <c r="S245" s="61">
        <v>34</v>
      </c>
      <c r="T245" s="61">
        <v>0</v>
      </c>
      <c r="U245" s="42"/>
    </row>
    <row r="246" spans="1:21" ht="33.75">
      <c r="A246" s="42"/>
      <c r="B246" s="63"/>
      <c r="C246" s="53" t="s">
        <v>241</v>
      </c>
      <c r="D246" s="54">
        <v>44</v>
      </c>
      <c r="E246" s="55">
        <f t="shared" si="7"/>
        <v>11017</v>
      </c>
      <c r="F246" s="55">
        <f>'[1]do korekt'!F662/1000</f>
        <v>9535</v>
      </c>
      <c r="G246" s="55">
        <f>'[1]do korekt'!J662/1000</f>
        <v>1482</v>
      </c>
      <c r="H246" s="56">
        <f t="shared" si="6"/>
        <v>63102.380090000006</v>
      </c>
      <c r="I246" s="55">
        <f>'[1]do korekt'!R662/1000</f>
        <v>61517.830700000006</v>
      </c>
      <c r="J246" s="55">
        <f>'[1]do korekt'!V662/1000</f>
        <v>1584.5493899999999</v>
      </c>
      <c r="K246" s="57" t="s">
        <v>973</v>
      </c>
      <c r="L246" s="57" t="s">
        <v>974</v>
      </c>
      <c r="M246" s="58" t="s">
        <v>975</v>
      </c>
      <c r="N246" s="58">
        <v>0</v>
      </c>
      <c r="O246" s="59" t="s">
        <v>970</v>
      </c>
      <c r="P246" s="59" t="s">
        <v>976</v>
      </c>
      <c r="Q246" s="60" t="s">
        <v>977</v>
      </c>
      <c r="R246" s="60" t="s">
        <v>978</v>
      </c>
      <c r="S246" s="61">
        <v>44</v>
      </c>
      <c r="T246" s="61">
        <v>0</v>
      </c>
      <c r="U246" s="42"/>
    </row>
    <row r="247" spans="1:21" s="79" customFormat="1" ht="21" customHeight="1">
      <c r="A247" s="51"/>
      <c r="B247" s="69" t="s">
        <v>979</v>
      </c>
      <c r="C247" s="70"/>
      <c r="D247" s="71"/>
      <c r="E247" s="72">
        <f t="shared" si="7"/>
        <v>1984592.0709999998</v>
      </c>
      <c r="F247" s="72">
        <f>SUM(F248:F258)</f>
        <v>1176041.0709999998</v>
      </c>
      <c r="G247" s="72">
        <f>SUM(G248:G258)</f>
        <v>808551</v>
      </c>
      <c r="H247" s="40">
        <f t="shared" si="6"/>
        <v>1846462.0912799998</v>
      </c>
      <c r="I247" s="72">
        <f>SUM(I248:I258)</f>
        <v>1159322.4059299999</v>
      </c>
      <c r="J247" s="72">
        <f>SUM(J248:J258)</f>
        <v>687139.68535000004</v>
      </c>
      <c r="K247" s="73"/>
      <c r="L247" s="73"/>
      <c r="M247" s="74"/>
      <c r="N247" s="107"/>
      <c r="O247" s="108"/>
      <c r="P247" s="109"/>
      <c r="Q247" s="110"/>
      <c r="R247" s="111"/>
      <c r="S247" s="78"/>
      <c r="T247" s="78"/>
      <c r="U247" s="51"/>
    </row>
    <row r="248" spans="1:21" ht="45">
      <c r="A248" s="42"/>
      <c r="B248" s="84" t="s">
        <v>980</v>
      </c>
      <c r="C248" s="80" t="s">
        <v>153</v>
      </c>
      <c r="D248" s="81">
        <v>29</v>
      </c>
      <c r="E248" s="55">
        <f t="shared" si="7"/>
        <v>15901</v>
      </c>
      <c r="F248" s="55">
        <f>'[1]do korekt'!F664/1000</f>
        <v>15901</v>
      </c>
      <c r="G248" s="55">
        <f>'[1]do korekt'!J664/1000</f>
        <v>0</v>
      </c>
      <c r="H248" s="56">
        <f t="shared" si="6"/>
        <v>9567.9304400000001</v>
      </c>
      <c r="I248" s="55">
        <f>'[1]do korekt'!R664/1000</f>
        <v>9567.9304400000001</v>
      </c>
      <c r="J248" s="55">
        <f>'[1]do korekt'!V664/1000</f>
        <v>0</v>
      </c>
      <c r="K248" s="57" t="s">
        <v>981</v>
      </c>
      <c r="L248" s="57" t="s">
        <v>31</v>
      </c>
      <c r="M248" s="58" t="s">
        <v>982</v>
      </c>
      <c r="N248" s="58">
        <v>0</v>
      </c>
      <c r="O248" s="112" t="s">
        <v>983</v>
      </c>
      <c r="P248" s="112" t="s">
        <v>984</v>
      </c>
      <c r="Q248" s="113">
        <v>100</v>
      </c>
      <c r="R248" s="113">
        <v>100</v>
      </c>
      <c r="S248" s="61">
        <v>29</v>
      </c>
      <c r="T248" s="61">
        <v>0</v>
      </c>
      <c r="U248" s="42"/>
    </row>
    <row r="249" spans="1:21" ht="22.5">
      <c r="A249" s="42"/>
      <c r="B249" s="84"/>
      <c r="C249" s="53" t="s">
        <v>241</v>
      </c>
      <c r="D249" s="54">
        <v>31</v>
      </c>
      <c r="E249" s="55">
        <f t="shared" si="7"/>
        <v>813461</v>
      </c>
      <c r="F249" s="55">
        <f>'[1]do korekt'!F665/1000</f>
        <v>66461</v>
      </c>
      <c r="G249" s="55">
        <f>'[1]do korekt'!J665/1000</f>
        <v>747000</v>
      </c>
      <c r="H249" s="56">
        <f t="shared" si="6"/>
        <v>706454.42601000005</v>
      </c>
      <c r="I249" s="55">
        <f>'[1]do korekt'!R665/1000</f>
        <v>67397.001409999997</v>
      </c>
      <c r="J249" s="55">
        <f>'[1]do korekt'!V665/1000</f>
        <v>639057.42460000003</v>
      </c>
      <c r="K249" s="57" t="s">
        <v>985</v>
      </c>
      <c r="L249" s="57" t="s">
        <v>986</v>
      </c>
      <c r="M249" s="58" t="s">
        <v>987</v>
      </c>
      <c r="N249" s="58">
        <v>0</v>
      </c>
      <c r="O249" s="59" t="s">
        <v>983</v>
      </c>
      <c r="P249" s="59" t="s">
        <v>988</v>
      </c>
      <c r="Q249" s="60" t="s">
        <v>989</v>
      </c>
      <c r="R249" s="60" t="s">
        <v>990</v>
      </c>
      <c r="S249" s="61">
        <v>31</v>
      </c>
      <c r="T249" s="61">
        <v>0</v>
      </c>
      <c r="U249" s="42"/>
    </row>
    <row r="250" spans="1:21" ht="22.5">
      <c r="A250" s="42"/>
      <c r="B250" s="84"/>
      <c r="C250" s="53" t="s">
        <v>255</v>
      </c>
      <c r="D250" s="54">
        <v>34</v>
      </c>
      <c r="E250" s="55">
        <f t="shared" si="7"/>
        <v>17442</v>
      </c>
      <c r="F250" s="55">
        <f>'[1]do korekt'!F666/1000</f>
        <v>2791</v>
      </c>
      <c r="G250" s="55">
        <f>'[1]do korekt'!J666/1000</f>
        <v>14651</v>
      </c>
      <c r="H250" s="56">
        <f t="shared" si="6"/>
        <v>167</v>
      </c>
      <c r="I250" s="55">
        <f>'[1]do korekt'!R666/1000</f>
        <v>0</v>
      </c>
      <c r="J250" s="55">
        <f>'[1]do korekt'!V666/1000</f>
        <v>167</v>
      </c>
      <c r="K250" s="57" t="s">
        <v>31</v>
      </c>
      <c r="L250" s="57" t="s">
        <v>198</v>
      </c>
      <c r="M250" s="58">
        <v>0</v>
      </c>
      <c r="N250" s="58">
        <v>0</v>
      </c>
      <c r="O250" s="59" t="s">
        <v>983</v>
      </c>
      <c r="P250" s="59" t="s">
        <v>991</v>
      </c>
      <c r="Q250" s="60">
        <v>1836</v>
      </c>
      <c r="R250" s="60">
        <v>0</v>
      </c>
      <c r="S250" s="61">
        <v>34</v>
      </c>
      <c r="T250" s="61">
        <v>0</v>
      </c>
      <c r="U250" s="42"/>
    </row>
    <row r="251" spans="1:21" ht="22.5">
      <c r="A251" s="42"/>
      <c r="B251" s="84"/>
      <c r="C251" s="53" t="s">
        <v>241</v>
      </c>
      <c r="D251" s="54">
        <v>44</v>
      </c>
      <c r="E251" s="55">
        <f t="shared" si="7"/>
        <v>793892</v>
      </c>
      <c r="F251" s="55">
        <f>'[1]do korekt'!F667/1000</f>
        <v>746992</v>
      </c>
      <c r="G251" s="55">
        <f>'[1]do korekt'!J667/1000</f>
        <v>46900</v>
      </c>
      <c r="H251" s="56">
        <f t="shared" si="6"/>
        <v>791461.04227999994</v>
      </c>
      <c r="I251" s="55">
        <f>'[1]do korekt'!R667/1000</f>
        <v>743545.78152999992</v>
      </c>
      <c r="J251" s="55">
        <f>'[1]do korekt'!V667/1000</f>
        <v>47915.260750000001</v>
      </c>
      <c r="K251" s="57" t="s">
        <v>910</v>
      </c>
      <c r="L251" s="57" t="s">
        <v>830</v>
      </c>
      <c r="M251" s="58" t="s">
        <v>992</v>
      </c>
      <c r="N251" s="58">
        <v>0</v>
      </c>
      <c r="O251" s="59" t="s">
        <v>983</v>
      </c>
      <c r="P251" s="59" t="s">
        <v>988</v>
      </c>
      <c r="Q251" s="60" t="s">
        <v>989</v>
      </c>
      <c r="R251" s="60" t="s">
        <v>990</v>
      </c>
      <c r="S251" s="61">
        <v>44</v>
      </c>
      <c r="T251" s="61">
        <v>0</v>
      </c>
      <c r="U251" s="42"/>
    </row>
    <row r="252" spans="1:21" ht="22.5">
      <c r="A252" s="42"/>
      <c r="B252" s="84"/>
      <c r="C252" s="53" t="s">
        <v>241</v>
      </c>
      <c r="D252" s="54">
        <v>63</v>
      </c>
      <c r="E252" s="55">
        <f t="shared" si="7"/>
        <v>781</v>
      </c>
      <c r="F252" s="55">
        <f>'[1]do korekt'!F668/1000</f>
        <v>781</v>
      </c>
      <c r="G252" s="55">
        <f>'[1]do korekt'!J668/1000</f>
        <v>0</v>
      </c>
      <c r="H252" s="56">
        <f t="shared" si="6"/>
        <v>713.82123000000001</v>
      </c>
      <c r="I252" s="55">
        <f>'[1]do korekt'!R668/1000</f>
        <v>713.82123000000001</v>
      </c>
      <c r="J252" s="55">
        <f>'[1]do korekt'!V668/1000</f>
        <v>0</v>
      </c>
      <c r="K252" s="57" t="s">
        <v>993</v>
      </c>
      <c r="L252" s="57" t="s">
        <v>31</v>
      </c>
      <c r="M252" s="58">
        <v>0</v>
      </c>
      <c r="N252" s="58">
        <v>0</v>
      </c>
      <c r="O252" s="59" t="s">
        <v>983</v>
      </c>
      <c r="P252" s="59" t="s">
        <v>988</v>
      </c>
      <c r="Q252" s="60" t="s">
        <v>989</v>
      </c>
      <c r="R252" s="60" t="s">
        <v>990</v>
      </c>
      <c r="S252" s="61">
        <v>63</v>
      </c>
      <c r="T252" s="61">
        <v>0</v>
      </c>
      <c r="U252" s="42"/>
    </row>
    <row r="253" spans="1:21" ht="45">
      <c r="A253" s="42"/>
      <c r="B253" s="63"/>
      <c r="C253" s="53" t="s">
        <v>84</v>
      </c>
      <c r="D253" s="54" t="s">
        <v>85</v>
      </c>
      <c r="E253" s="55">
        <f t="shared" si="7"/>
        <v>10861.249</v>
      </c>
      <c r="F253" s="55">
        <f>'[1]do korekt'!F669/1000</f>
        <v>10861.249</v>
      </c>
      <c r="G253" s="55">
        <f>'[1]do korekt'!J669/1000</f>
        <v>0</v>
      </c>
      <c r="H253" s="56">
        <f t="shared" si="6"/>
        <v>10678.885579999998</v>
      </c>
      <c r="I253" s="55">
        <f>'[1]do korekt'!R669/1000</f>
        <v>10678.885579999998</v>
      </c>
      <c r="J253" s="55">
        <f>'[1]do korekt'!V669/1000</f>
        <v>0</v>
      </c>
      <c r="K253" s="57"/>
      <c r="L253" s="57"/>
      <c r="M253" s="58"/>
      <c r="N253" s="58"/>
      <c r="O253" s="59" t="s">
        <v>994</v>
      </c>
      <c r="P253" s="59" t="s">
        <v>995</v>
      </c>
      <c r="Q253" s="60" t="s">
        <v>996</v>
      </c>
      <c r="R253" s="60" t="s">
        <v>997</v>
      </c>
      <c r="S253" s="61"/>
      <c r="T253" s="61"/>
      <c r="U253" s="42"/>
    </row>
    <row r="254" spans="1:21" ht="33.75">
      <c r="A254" s="42"/>
      <c r="B254" s="62" t="s">
        <v>998</v>
      </c>
      <c r="C254" s="67" t="s">
        <v>999</v>
      </c>
      <c r="D254" s="68">
        <v>12</v>
      </c>
      <c r="E254" s="55">
        <f t="shared" si="7"/>
        <v>291404</v>
      </c>
      <c r="F254" s="99">
        <f>'[1]do korekt'!F686/1000</f>
        <v>291404</v>
      </c>
      <c r="G254" s="99">
        <f>'[1]do korekt'!J686/1000</f>
        <v>0</v>
      </c>
      <c r="H254" s="56">
        <f t="shared" si="6"/>
        <v>288006.44626999996</v>
      </c>
      <c r="I254" s="99">
        <f>'[1]do korekt'!R686/1000</f>
        <v>288006.44626999996</v>
      </c>
      <c r="J254" s="99">
        <f>'[1]do korekt'!V686/1000</f>
        <v>0</v>
      </c>
      <c r="K254" s="57" t="s">
        <v>1000</v>
      </c>
      <c r="L254" s="57" t="s">
        <v>31</v>
      </c>
      <c r="M254" s="58" t="s">
        <v>1001</v>
      </c>
      <c r="N254" s="58">
        <v>0</v>
      </c>
      <c r="O254" s="103" t="s">
        <v>1002</v>
      </c>
      <c r="P254" s="59" t="s">
        <v>1003</v>
      </c>
      <c r="Q254" s="60" t="s">
        <v>1004</v>
      </c>
      <c r="R254" s="60" t="s">
        <v>1005</v>
      </c>
      <c r="S254" s="61">
        <v>12</v>
      </c>
      <c r="T254" s="61">
        <v>0</v>
      </c>
      <c r="U254" s="42"/>
    </row>
    <row r="255" spans="1:21" ht="22.5">
      <c r="A255" s="42"/>
      <c r="B255" s="136"/>
      <c r="C255" s="67" t="s">
        <v>241</v>
      </c>
      <c r="D255" s="68">
        <v>31</v>
      </c>
      <c r="E255" s="55">
        <f t="shared" si="7"/>
        <v>30777</v>
      </c>
      <c r="F255" s="119">
        <f>'[1]do korekt'!F687/1000</f>
        <v>30777</v>
      </c>
      <c r="G255" s="99">
        <f>'[1]do korekt'!J687/1000</f>
        <v>0</v>
      </c>
      <c r="H255" s="56">
        <f t="shared" si="6"/>
        <v>30072.920449999998</v>
      </c>
      <c r="I255" s="99">
        <f>'[1]do korekt'!R687/1000</f>
        <v>30072.920449999998</v>
      </c>
      <c r="J255" s="120">
        <f>'[1]do korekt'!V687/1000</f>
        <v>0</v>
      </c>
      <c r="K255" s="137" t="s">
        <v>1006</v>
      </c>
      <c r="L255" s="138" t="s">
        <v>31</v>
      </c>
      <c r="M255" s="139" t="s">
        <v>1007</v>
      </c>
      <c r="N255" s="140">
        <v>0</v>
      </c>
      <c r="O255" s="103" t="s">
        <v>1008</v>
      </c>
      <c r="P255" s="141" t="s">
        <v>1009</v>
      </c>
      <c r="Q255" s="142" t="s">
        <v>1010</v>
      </c>
      <c r="R255" s="142" t="s">
        <v>1011</v>
      </c>
      <c r="S255" s="61">
        <v>31</v>
      </c>
      <c r="T255" s="61">
        <v>0</v>
      </c>
      <c r="U255" s="42"/>
    </row>
    <row r="256" spans="1:21" ht="22.5" customHeight="1">
      <c r="A256" s="42"/>
      <c r="B256" s="143"/>
      <c r="C256" s="80"/>
      <c r="D256" s="81"/>
      <c r="E256" s="55">
        <f t="shared" si="7"/>
        <v>0</v>
      </c>
      <c r="F256" s="128"/>
      <c r="G256" s="126"/>
      <c r="H256" s="56">
        <f t="shared" si="6"/>
        <v>0</v>
      </c>
      <c r="I256" s="126"/>
      <c r="J256" s="130"/>
      <c r="K256" s="137" t="s">
        <v>1006</v>
      </c>
      <c r="L256" s="138" t="s">
        <v>31</v>
      </c>
      <c r="M256" s="139" t="s">
        <v>1007</v>
      </c>
      <c r="N256" s="140">
        <v>0</v>
      </c>
      <c r="O256" s="112" t="s">
        <v>1012</v>
      </c>
      <c r="P256" s="131"/>
      <c r="Q256" s="132"/>
      <c r="R256" s="132"/>
      <c r="S256" s="61">
        <v>31</v>
      </c>
      <c r="T256" s="61">
        <v>0</v>
      </c>
      <c r="U256" s="42"/>
    </row>
    <row r="257" spans="1:21" ht="45">
      <c r="A257" s="42"/>
      <c r="B257" s="62" t="s">
        <v>1013</v>
      </c>
      <c r="C257" s="80" t="s">
        <v>241</v>
      </c>
      <c r="D257" s="81">
        <v>31</v>
      </c>
      <c r="E257" s="55">
        <f t="shared" si="7"/>
        <v>9097</v>
      </c>
      <c r="F257" s="126">
        <f>'[1]do korekt'!F689/1000</f>
        <v>9097</v>
      </c>
      <c r="G257" s="126">
        <f>'[1]do korekt'!J689/1000</f>
        <v>0</v>
      </c>
      <c r="H257" s="56">
        <f t="shared" si="6"/>
        <v>8723.6580299999987</v>
      </c>
      <c r="I257" s="126">
        <f>'[1]do korekt'!R689/1000</f>
        <v>8723.6580299999987</v>
      </c>
      <c r="J257" s="126">
        <f>'[1]do korekt'!V689/1000</f>
        <v>0</v>
      </c>
      <c r="K257" s="122" t="s">
        <v>1014</v>
      </c>
      <c r="L257" s="122" t="s">
        <v>31</v>
      </c>
      <c r="M257" s="58" t="s">
        <v>1015</v>
      </c>
      <c r="N257" s="58">
        <v>0</v>
      </c>
      <c r="O257" s="112" t="s">
        <v>1016</v>
      </c>
      <c r="P257" s="59" t="s">
        <v>1017</v>
      </c>
      <c r="Q257" s="60">
        <v>260</v>
      </c>
      <c r="R257" s="60">
        <v>261</v>
      </c>
      <c r="S257" s="61">
        <v>31</v>
      </c>
      <c r="T257" s="61">
        <v>0</v>
      </c>
      <c r="U257" s="42"/>
    </row>
    <row r="258" spans="1:21" ht="45">
      <c r="A258" s="42"/>
      <c r="B258" s="84"/>
      <c r="C258" s="67" t="s">
        <v>84</v>
      </c>
      <c r="D258" s="68" t="s">
        <v>85</v>
      </c>
      <c r="E258" s="55">
        <f t="shared" si="7"/>
        <v>975.822</v>
      </c>
      <c r="F258" s="55">
        <f>'[1]do korekt'!F690/1000</f>
        <v>975.822</v>
      </c>
      <c r="G258" s="55">
        <f>'[1]do korekt'!J690/1000</f>
        <v>0</v>
      </c>
      <c r="H258" s="56">
        <f t="shared" si="6"/>
        <v>615.96099000000004</v>
      </c>
      <c r="I258" s="55">
        <f>'[1]do korekt'!R690/1000</f>
        <v>615.96099000000004</v>
      </c>
      <c r="J258" s="55">
        <f>'[1]do korekt'!V690/1000</f>
        <v>0</v>
      </c>
      <c r="K258" s="122"/>
      <c r="L258" s="122"/>
      <c r="M258" s="58"/>
      <c r="N258" s="58"/>
      <c r="O258" s="103" t="s">
        <v>1016</v>
      </c>
      <c r="P258" s="103" t="s">
        <v>1018</v>
      </c>
      <c r="Q258" s="104" t="s">
        <v>1019</v>
      </c>
      <c r="R258" s="104" t="s">
        <v>1020</v>
      </c>
      <c r="S258" s="61"/>
      <c r="T258" s="61"/>
      <c r="U258" s="42"/>
    </row>
    <row r="259" spans="1:21" s="79" customFormat="1" ht="21" customHeight="1">
      <c r="A259" s="51"/>
      <c r="B259" s="144" t="s">
        <v>1021</v>
      </c>
      <c r="C259" s="70"/>
      <c r="D259" s="71"/>
      <c r="E259" s="72">
        <f t="shared" si="7"/>
        <v>1062646.3259999999</v>
      </c>
      <c r="F259" s="72">
        <f>SUM(F260:F282)</f>
        <v>1062646.3259999999</v>
      </c>
      <c r="G259" s="72">
        <f>SUM(G260:G282)</f>
        <v>0</v>
      </c>
      <c r="H259" s="40">
        <f t="shared" si="6"/>
        <v>1186077.51232</v>
      </c>
      <c r="I259" s="72">
        <f>SUM(I260:I282)</f>
        <v>1186077.51232</v>
      </c>
      <c r="J259" s="72">
        <f>SUM(J260:J282)</f>
        <v>0</v>
      </c>
      <c r="K259" s="73"/>
      <c r="L259" s="73"/>
      <c r="M259" s="74"/>
      <c r="N259" s="107"/>
      <c r="O259" s="108"/>
      <c r="P259" s="109"/>
      <c r="Q259" s="110"/>
      <c r="R259" s="111"/>
      <c r="S259" s="78"/>
      <c r="T259" s="78"/>
      <c r="U259" s="51"/>
    </row>
    <row r="260" spans="1:21" ht="33.75">
      <c r="A260" s="42"/>
      <c r="B260" s="66" t="s">
        <v>1022</v>
      </c>
      <c r="C260" s="145" t="s">
        <v>255</v>
      </c>
      <c r="D260" s="81">
        <v>21</v>
      </c>
      <c r="E260" s="55">
        <f t="shared" si="7"/>
        <v>714</v>
      </c>
      <c r="F260" s="55">
        <f>'[1]do korekt'!F704/1000</f>
        <v>714</v>
      </c>
      <c r="G260" s="55">
        <f>'[1]do korekt'!J704/1000</f>
        <v>0</v>
      </c>
      <c r="H260" s="56">
        <f t="shared" si="6"/>
        <v>786.39621</v>
      </c>
      <c r="I260" s="55">
        <f>'[1]do korekt'!R704/1000</f>
        <v>786.39621</v>
      </c>
      <c r="J260" s="55">
        <f>'[1]do korekt'!V704/1000</f>
        <v>0</v>
      </c>
      <c r="K260" s="57" t="s">
        <v>681</v>
      </c>
      <c r="L260" s="57" t="s">
        <v>31</v>
      </c>
      <c r="M260" s="58">
        <v>0</v>
      </c>
      <c r="N260" s="58">
        <v>0</v>
      </c>
      <c r="O260" s="112" t="s">
        <v>1023</v>
      </c>
      <c r="P260" s="112" t="s">
        <v>1024</v>
      </c>
      <c r="Q260" s="113">
        <v>4</v>
      </c>
      <c r="R260" s="113">
        <v>5</v>
      </c>
      <c r="S260" s="61">
        <v>21</v>
      </c>
      <c r="T260" s="61">
        <v>0</v>
      </c>
      <c r="U260" s="42"/>
    </row>
    <row r="261" spans="1:21" ht="33.75">
      <c r="A261" s="42"/>
      <c r="B261" s="82"/>
      <c r="C261" s="92" t="s">
        <v>173</v>
      </c>
      <c r="D261" s="54">
        <v>30</v>
      </c>
      <c r="E261" s="55">
        <f t="shared" si="7"/>
        <v>19026</v>
      </c>
      <c r="F261" s="55">
        <f>'[1]do korekt'!F705/1000</f>
        <v>19026</v>
      </c>
      <c r="G261" s="55">
        <f>'[1]do korekt'!J705/1000</f>
        <v>0</v>
      </c>
      <c r="H261" s="56">
        <f t="shared" si="6"/>
        <v>22079.79279</v>
      </c>
      <c r="I261" s="55">
        <f>'[1]do korekt'!R705/1000</f>
        <v>22079.79279</v>
      </c>
      <c r="J261" s="55">
        <f>'[1]do korekt'!V705/1000</f>
        <v>0</v>
      </c>
      <c r="K261" s="57" t="s">
        <v>738</v>
      </c>
      <c r="L261" s="57" t="s">
        <v>31</v>
      </c>
      <c r="M261" s="58">
        <v>0</v>
      </c>
      <c r="N261" s="58">
        <v>0</v>
      </c>
      <c r="O261" s="59" t="s">
        <v>1023</v>
      </c>
      <c r="P261" s="59" t="s">
        <v>1025</v>
      </c>
      <c r="Q261" s="60" t="s">
        <v>1026</v>
      </c>
      <c r="R261" s="60" t="s">
        <v>1027</v>
      </c>
      <c r="S261" s="61">
        <v>30</v>
      </c>
      <c r="T261" s="61">
        <v>0</v>
      </c>
      <c r="U261" s="42"/>
    </row>
    <row r="262" spans="1:21" ht="33.75">
      <c r="A262" s="42"/>
      <c r="B262" s="82"/>
      <c r="C262" s="92" t="s">
        <v>241</v>
      </c>
      <c r="D262" s="54">
        <v>31</v>
      </c>
      <c r="E262" s="55">
        <f t="shared" si="7"/>
        <v>11500</v>
      </c>
      <c r="F262" s="55">
        <f>'[1]do korekt'!F706/1000</f>
        <v>11500</v>
      </c>
      <c r="G262" s="55">
        <f>'[1]do korekt'!J706/1000</f>
        <v>0</v>
      </c>
      <c r="H262" s="56">
        <f t="shared" si="6"/>
        <v>14183.415929999999</v>
      </c>
      <c r="I262" s="55">
        <f>'[1]do korekt'!R706/1000</f>
        <v>14183.415929999999</v>
      </c>
      <c r="J262" s="55">
        <f>'[1]do korekt'!V706/1000</f>
        <v>0</v>
      </c>
      <c r="K262" s="57" t="s">
        <v>1028</v>
      </c>
      <c r="L262" s="57" t="s">
        <v>31</v>
      </c>
      <c r="M262" s="58">
        <v>0</v>
      </c>
      <c r="N262" s="58">
        <v>0</v>
      </c>
      <c r="O262" s="59" t="s">
        <v>1023</v>
      </c>
      <c r="P262" s="59" t="s">
        <v>1029</v>
      </c>
      <c r="Q262" s="60">
        <v>100</v>
      </c>
      <c r="R262" s="60">
        <v>100</v>
      </c>
      <c r="S262" s="61">
        <v>31</v>
      </c>
      <c r="T262" s="61">
        <v>0</v>
      </c>
      <c r="U262" s="42"/>
    </row>
    <row r="263" spans="1:21" ht="33.75">
      <c r="A263" s="42"/>
      <c r="B263" s="82"/>
      <c r="C263" s="92" t="s">
        <v>261</v>
      </c>
      <c r="D263" s="54">
        <v>37</v>
      </c>
      <c r="E263" s="55">
        <f t="shared" si="7"/>
        <v>8492</v>
      </c>
      <c r="F263" s="55">
        <f>'[1]do korekt'!F707/1000</f>
        <v>8492</v>
      </c>
      <c r="G263" s="55">
        <f>'[1]do korekt'!J707/1000</f>
        <v>0</v>
      </c>
      <c r="H263" s="56">
        <f t="shared" si="6"/>
        <v>8184.1333299999997</v>
      </c>
      <c r="I263" s="55">
        <f>'[1]do korekt'!R707/1000</f>
        <v>8184.1333299999997</v>
      </c>
      <c r="J263" s="55">
        <f>'[1]do korekt'!V707/1000</f>
        <v>0</v>
      </c>
      <c r="K263" s="57" t="s">
        <v>198</v>
      </c>
      <c r="L263" s="57" t="s">
        <v>31</v>
      </c>
      <c r="M263" s="58" t="s">
        <v>1030</v>
      </c>
      <c r="N263" s="58">
        <v>0</v>
      </c>
      <c r="O263" s="59" t="s">
        <v>1023</v>
      </c>
      <c r="P263" s="59" t="s">
        <v>1031</v>
      </c>
      <c r="Q263" s="60">
        <v>100</v>
      </c>
      <c r="R263" s="60">
        <v>100</v>
      </c>
      <c r="S263" s="61">
        <v>37</v>
      </c>
      <c r="T263" s="61">
        <v>0</v>
      </c>
      <c r="U263" s="42"/>
    </row>
    <row r="264" spans="1:21" ht="33.75">
      <c r="A264" s="42"/>
      <c r="B264" s="82"/>
      <c r="C264" s="92" t="s">
        <v>255</v>
      </c>
      <c r="D264" s="54">
        <v>39</v>
      </c>
      <c r="E264" s="55">
        <f t="shared" si="7"/>
        <v>1858</v>
      </c>
      <c r="F264" s="55">
        <f>'[1]do korekt'!F708/1000</f>
        <v>1858</v>
      </c>
      <c r="G264" s="55">
        <f>'[1]do korekt'!J708/1000</f>
        <v>0</v>
      </c>
      <c r="H264" s="56">
        <f t="shared" si="6"/>
        <v>1778.73918</v>
      </c>
      <c r="I264" s="55">
        <f>'[1]do korekt'!R708/1000</f>
        <v>1778.73918</v>
      </c>
      <c r="J264" s="55">
        <f>'[1]do korekt'!V708/1000</f>
        <v>0</v>
      </c>
      <c r="K264" s="57" t="s">
        <v>266</v>
      </c>
      <c r="L264" s="57" t="s">
        <v>31</v>
      </c>
      <c r="M264" s="58">
        <v>0</v>
      </c>
      <c r="N264" s="58">
        <v>0</v>
      </c>
      <c r="O264" s="59" t="s">
        <v>1023</v>
      </c>
      <c r="P264" s="59" t="s">
        <v>1024</v>
      </c>
      <c r="Q264" s="60">
        <v>7</v>
      </c>
      <c r="R264" s="60">
        <v>7</v>
      </c>
      <c r="S264" s="61">
        <v>39</v>
      </c>
      <c r="T264" s="61">
        <v>0</v>
      </c>
      <c r="U264" s="42"/>
    </row>
    <row r="265" spans="1:21" ht="33.75">
      <c r="A265" s="42"/>
      <c r="B265" s="82"/>
      <c r="C265" s="92" t="s">
        <v>270</v>
      </c>
      <c r="D265" s="54">
        <v>45</v>
      </c>
      <c r="E265" s="55">
        <f t="shared" si="7"/>
        <v>727961</v>
      </c>
      <c r="F265" s="55">
        <f>'[1]do korekt'!F709/1000</f>
        <v>727961</v>
      </c>
      <c r="G265" s="55">
        <f>'[1]do korekt'!J709/1000</f>
        <v>0</v>
      </c>
      <c r="H265" s="56">
        <f t="shared" ref="H265:H328" si="8">I265+J265</f>
        <v>737450.04573000001</v>
      </c>
      <c r="I265" s="55">
        <f>'[1]do korekt'!R709/1000</f>
        <v>737450.04573000001</v>
      </c>
      <c r="J265" s="55">
        <f>'[1]do korekt'!V709/1000</f>
        <v>0</v>
      </c>
      <c r="K265" s="57" t="s">
        <v>1032</v>
      </c>
      <c r="L265" s="57" t="s">
        <v>31</v>
      </c>
      <c r="M265" s="58" t="s">
        <v>1033</v>
      </c>
      <c r="N265" s="58">
        <v>0</v>
      </c>
      <c r="O265" s="59" t="s">
        <v>1023</v>
      </c>
      <c r="P265" s="59" t="s">
        <v>1034</v>
      </c>
      <c r="Q265" s="60">
        <v>67</v>
      </c>
      <c r="R265" s="60">
        <v>43</v>
      </c>
      <c r="S265" s="61">
        <v>45</v>
      </c>
      <c r="T265" s="61">
        <v>0</v>
      </c>
      <c r="U265" s="42"/>
    </row>
    <row r="266" spans="1:21" ht="33.75">
      <c r="A266" s="42"/>
      <c r="B266" s="83"/>
      <c r="C266" s="92" t="s">
        <v>273</v>
      </c>
      <c r="D266" s="54">
        <v>46</v>
      </c>
      <c r="E266" s="55">
        <f t="shared" ref="E266:E329" si="9">F266+G266</f>
        <v>15387</v>
      </c>
      <c r="F266" s="55">
        <f>'[1]do korekt'!F710/1000</f>
        <v>15387</v>
      </c>
      <c r="G266" s="55">
        <f>'[1]do korekt'!J710/1000</f>
        <v>0</v>
      </c>
      <c r="H266" s="56">
        <f t="shared" si="8"/>
        <v>17167.158600000002</v>
      </c>
      <c r="I266" s="55">
        <f>'[1]do korekt'!R710/1000</f>
        <v>17167.158600000002</v>
      </c>
      <c r="J266" s="55">
        <f>'[1]do korekt'!V710/1000</f>
        <v>0</v>
      </c>
      <c r="K266" s="57" t="s">
        <v>890</v>
      </c>
      <c r="L266" s="57" t="s">
        <v>31</v>
      </c>
      <c r="M266" s="58" t="s">
        <v>1035</v>
      </c>
      <c r="N266" s="58">
        <v>0</v>
      </c>
      <c r="O266" s="59" t="s">
        <v>1023</v>
      </c>
      <c r="P266" s="59" t="s">
        <v>1036</v>
      </c>
      <c r="Q266" s="60">
        <v>0</v>
      </c>
      <c r="R266" s="60">
        <v>0</v>
      </c>
      <c r="S266" s="61">
        <v>46</v>
      </c>
      <c r="T266" s="61">
        <v>0</v>
      </c>
      <c r="U266" s="42"/>
    </row>
    <row r="267" spans="1:21" ht="33.75">
      <c r="A267" s="42"/>
      <c r="B267" s="83" t="s">
        <v>1037</v>
      </c>
      <c r="C267" s="53" t="s">
        <v>270</v>
      </c>
      <c r="D267" s="54">
        <v>45</v>
      </c>
      <c r="E267" s="55">
        <f t="shared" si="9"/>
        <v>36440</v>
      </c>
      <c r="F267" s="55">
        <f>'[1]do korekt'!F711/1000</f>
        <v>36440</v>
      </c>
      <c r="G267" s="55">
        <f>'[1]do korekt'!J711/1000</f>
        <v>0</v>
      </c>
      <c r="H267" s="56">
        <f t="shared" si="8"/>
        <v>39262.391960000001</v>
      </c>
      <c r="I267" s="55">
        <f>'[1]do korekt'!R711/1000</f>
        <v>39262.391960000001</v>
      </c>
      <c r="J267" s="55">
        <f>'[1]do korekt'!V711/1000</f>
        <v>0</v>
      </c>
      <c r="K267" s="57" t="s">
        <v>1038</v>
      </c>
      <c r="L267" s="57" t="s">
        <v>31</v>
      </c>
      <c r="M267" s="58" t="s">
        <v>1039</v>
      </c>
      <c r="N267" s="58">
        <v>0</v>
      </c>
      <c r="O267" s="59" t="s">
        <v>1040</v>
      </c>
      <c r="P267" s="59" t="s">
        <v>1041</v>
      </c>
      <c r="Q267" s="60" t="s">
        <v>176</v>
      </c>
      <c r="R267" s="60" t="s">
        <v>176</v>
      </c>
      <c r="S267" s="61">
        <v>45</v>
      </c>
      <c r="T267" s="61">
        <v>0</v>
      </c>
      <c r="U267" s="42"/>
    </row>
    <row r="268" spans="1:21" ht="22.5">
      <c r="A268" s="42"/>
      <c r="B268" s="62" t="s">
        <v>1042</v>
      </c>
      <c r="C268" s="53" t="s">
        <v>270</v>
      </c>
      <c r="D268" s="54">
        <v>45</v>
      </c>
      <c r="E268" s="55">
        <f t="shared" si="9"/>
        <v>99451</v>
      </c>
      <c r="F268" s="55">
        <f>'[1]do korekt'!F712/1000</f>
        <v>99451</v>
      </c>
      <c r="G268" s="55">
        <f>'[1]do korekt'!J712/1000</f>
        <v>0</v>
      </c>
      <c r="H268" s="56">
        <f t="shared" si="8"/>
        <v>105913.05068</v>
      </c>
      <c r="I268" s="55">
        <f>'[1]do korekt'!R712/1000</f>
        <v>105913.05068</v>
      </c>
      <c r="J268" s="55">
        <f>'[1]do korekt'!V712/1000</f>
        <v>0</v>
      </c>
      <c r="K268" s="57" t="s">
        <v>1043</v>
      </c>
      <c r="L268" s="57" t="s">
        <v>31</v>
      </c>
      <c r="M268" s="58" t="s">
        <v>1044</v>
      </c>
      <c r="N268" s="58">
        <v>0</v>
      </c>
      <c r="O268" s="59" t="s">
        <v>1045</v>
      </c>
      <c r="P268" s="59" t="s">
        <v>1046</v>
      </c>
      <c r="Q268" s="60" t="s">
        <v>1047</v>
      </c>
      <c r="R268" s="60" t="s">
        <v>1048</v>
      </c>
      <c r="S268" s="61">
        <v>45</v>
      </c>
      <c r="T268" s="61">
        <v>0</v>
      </c>
      <c r="U268" s="42"/>
    </row>
    <row r="269" spans="1:21" ht="22.5">
      <c r="A269" s="42"/>
      <c r="B269" s="63"/>
      <c r="C269" s="53" t="s">
        <v>273</v>
      </c>
      <c r="D269" s="54">
        <v>46</v>
      </c>
      <c r="E269" s="55">
        <f t="shared" si="9"/>
        <v>344</v>
      </c>
      <c r="F269" s="55">
        <f>'[1]do korekt'!F713/1000</f>
        <v>344</v>
      </c>
      <c r="G269" s="55">
        <f>'[1]do korekt'!J713/1000</f>
        <v>0</v>
      </c>
      <c r="H269" s="56">
        <f t="shared" si="8"/>
        <v>319.06365</v>
      </c>
      <c r="I269" s="55">
        <f>'[1]do korekt'!R713/1000</f>
        <v>319.06365</v>
      </c>
      <c r="J269" s="55">
        <f>'[1]do korekt'!V713/1000</f>
        <v>0</v>
      </c>
      <c r="K269" s="57" t="s">
        <v>579</v>
      </c>
      <c r="L269" s="57" t="s">
        <v>31</v>
      </c>
      <c r="M269" s="58" t="s">
        <v>1049</v>
      </c>
      <c r="N269" s="58">
        <v>0</v>
      </c>
      <c r="O269" s="59" t="s">
        <v>1050</v>
      </c>
      <c r="P269" s="59" t="s">
        <v>1051</v>
      </c>
      <c r="Q269" s="60">
        <v>0</v>
      </c>
      <c r="R269" s="60">
        <v>0</v>
      </c>
      <c r="S269" s="61">
        <v>46</v>
      </c>
      <c r="T269" s="61">
        <v>0</v>
      </c>
      <c r="U269" s="42"/>
    </row>
    <row r="270" spans="1:21" ht="33.75">
      <c r="A270" s="42"/>
      <c r="B270" s="62" t="s">
        <v>1052</v>
      </c>
      <c r="C270" s="53" t="s">
        <v>300</v>
      </c>
      <c r="D270" s="54">
        <v>38</v>
      </c>
      <c r="E270" s="55">
        <f t="shared" si="9"/>
        <v>8158</v>
      </c>
      <c r="F270" s="55">
        <f>'[1]do korekt'!F714/1000</f>
        <v>8158</v>
      </c>
      <c r="G270" s="55">
        <f>'[1]do korekt'!J714/1000</f>
        <v>0</v>
      </c>
      <c r="H270" s="56">
        <f t="shared" si="8"/>
        <v>6661.9584199999999</v>
      </c>
      <c r="I270" s="55">
        <f>'[1]do korekt'!R714/1000</f>
        <v>6661.9584199999999</v>
      </c>
      <c r="J270" s="55">
        <f>'[1]do korekt'!V714/1000</f>
        <v>0</v>
      </c>
      <c r="K270" s="57" t="s">
        <v>1053</v>
      </c>
      <c r="L270" s="57" t="s">
        <v>31</v>
      </c>
      <c r="M270" s="58" t="s">
        <v>1054</v>
      </c>
      <c r="N270" s="58">
        <v>0</v>
      </c>
      <c r="O270" s="59" t="s">
        <v>1055</v>
      </c>
      <c r="P270" s="59" t="s">
        <v>1056</v>
      </c>
      <c r="Q270" s="60" t="s">
        <v>1057</v>
      </c>
      <c r="R270" s="60" t="s">
        <v>1058</v>
      </c>
      <c r="S270" s="61">
        <v>38</v>
      </c>
      <c r="T270" s="61">
        <v>0</v>
      </c>
      <c r="U270" s="42"/>
    </row>
    <row r="271" spans="1:21" ht="33.75">
      <c r="A271" s="42"/>
      <c r="B271" s="63"/>
      <c r="C271" s="53" t="s">
        <v>270</v>
      </c>
      <c r="D271" s="54">
        <v>45</v>
      </c>
      <c r="E271" s="55">
        <f t="shared" si="9"/>
        <v>90765</v>
      </c>
      <c r="F271" s="55">
        <f>'[1]do korekt'!F715/1000</f>
        <v>90765</v>
      </c>
      <c r="G271" s="55">
        <f>'[1]do korekt'!J715/1000</f>
        <v>0</v>
      </c>
      <c r="H271" s="56">
        <f t="shared" si="8"/>
        <v>90249.534050000002</v>
      </c>
      <c r="I271" s="55">
        <f>'[1]do korekt'!R715/1000</f>
        <v>90249.534050000002</v>
      </c>
      <c r="J271" s="55">
        <f>'[1]do korekt'!V715/1000</f>
        <v>0</v>
      </c>
      <c r="K271" s="57" t="s">
        <v>1059</v>
      </c>
      <c r="L271" s="57" t="s">
        <v>31</v>
      </c>
      <c r="M271" s="58" t="s">
        <v>1060</v>
      </c>
      <c r="N271" s="58">
        <v>0</v>
      </c>
      <c r="O271" s="59" t="s">
        <v>1061</v>
      </c>
      <c r="P271" s="59" t="s">
        <v>1062</v>
      </c>
      <c r="Q271" s="60">
        <v>3</v>
      </c>
      <c r="R271" s="60">
        <v>3</v>
      </c>
      <c r="S271" s="61">
        <v>45</v>
      </c>
      <c r="T271" s="61">
        <v>0</v>
      </c>
      <c r="U271" s="42"/>
    </row>
    <row r="272" spans="1:21" ht="45">
      <c r="A272" s="42"/>
      <c r="B272" s="62" t="s">
        <v>1063</v>
      </c>
      <c r="C272" s="53" t="s">
        <v>173</v>
      </c>
      <c r="D272" s="54">
        <v>30</v>
      </c>
      <c r="E272" s="55">
        <f t="shared" si="9"/>
        <v>0</v>
      </c>
      <c r="F272" s="55">
        <f>'[1]do korekt'!F716/1000</f>
        <v>0</v>
      </c>
      <c r="G272" s="55">
        <f>'[1]do korekt'!J716/1000</f>
        <v>0</v>
      </c>
      <c r="H272" s="56">
        <f t="shared" si="8"/>
        <v>1186.2486299999998</v>
      </c>
      <c r="I272" s="55">
        <f>'[1]do korekt'!R716/1000</f>
        <v>1186.2486299999998</v>
      </c>
      <c r="J272" s="55">
        <f>'[1]do korekt'!V716/1000</f>
        <v>0</v>
      </c>
      <c r="K272" s="57" t="s">
        <v>1064</v>
      </c>
      <c r="L272" s="57" t="s">
        <v>31</v>
      </c>
      <c r="M272" s="58">
        <v>0</v>
      </c>
      <c r="N272" s="58">
        <v>0</v>
      </c>
      <c r="O272" s="59" t="s">
        <v>1065</v>
      </c>
      <c r="P272" s="59" t="s">
        <v>1066</v>
      </c>
      <c r="Q272" s="60">
        <v>0</v>
      </c>
      <c r="R272" s="60">
        <v>50</v>
      </c>
      <c r="S272" s="61">
        <v>30</v>
      </c>
      <c r="T272" s="61">
        <v>0</v>
      </c>
      <c r="U272" s="42"/>
    </row>
    <row r="273" spans="1:21" ht="43.5" customHeight="1">
      <c r="A273" s="42"/>
      <c r="B273" s="84"/>
      <c r="C273" s="53" t="s">
        <v>133</v>
      </c>
      <c r="D273" s="54">
        <v>42</v>
      </c>
      <c r="E273" s="55">
        <f t="shared" si="9"/>
        <v>0</v>
      </c>
      <c r="F273" s="55">
        <f>'[1]do korekt'!F717/1000</f>
        <v>0</v>
      </c>
      <c r="G273" s="55">
        <f>'[1]do korekt'!J717/1000</f>
        <v>0</v>
      </c>
      <c r="H273" s="56">
        <f t="shared" si="8"/>
        <v>713.13517000000002</v>
      </c>
      <c r="I273" s="55">
        <f>'[1]do korekt'!R717/1000</f>
        <v>713.13517000000002</v>
      </c>
      <c r="J273" s="55">
        <f>'[1]do korekt'!V717/1000</f>
        <v>0</v>
      </c>
      <c r="K273" s="57" t="s">
        <v>1067</v>
      </c>
      <c r="L273" s="57" t="s">
        <v>31</v>
      </c>
      <c r="M273" s="58">
        <v>0</v>
      </c>
      <c r="N273" s="58">
        <v>0</v>
      </c>
      <c r="O273" s="59" t="s">
        <v>1065</v>
      </c>
      <c r="P273" s="59" t="s">
        <v>1068</v>
      </c>
      <c r="Q273" s="60" t="s">
        <v>316</v>
      </c>
      <c r="R273" s="60">
        <v>100</v>
      </c>
      <c r="S273" s="61">
        <v>42</v>
      </c>
      <c r="T273" s="61">
        <v>0</v>
      </c>
      <c r="U273" s="42"/>
    </row>
    <row r="274" spans="1:21" ht="45" customHeight="1">
      <c r="A274" s="42"/>
      <c r="B274" s="84"/>
      <c r="C274" s="53" t="s">
        <v>270</v>
      </c>
      <c r="D274" s="54">
        <v>45</v>
      </c>
      <c r="E274" s="55">
        <f t="shared" si="9"/>
        <v>7875</v>
      </c>
      <c r="F274" s="55">
        <f>'[1]do korekt'!F718/1000</f>
        <v>7875</v>
      </c>
      <c r="G274" s="55">
        <f>'[1]do korekt'!J718/1000</f>
        <v>0</v>
      </c>
      <c r="H274" s="56">
        <f t="shared" si="8"/>
        <v>108651.37403000001</v>
      </c>
      <c r="I274" s="55">
        <f>'[1]do korekt'!R718/1000</f>
        <v>108651.37403000001</v>
      </c>
      <c r="J274" s="55">
        <f>'[1]do korekt'!V718/1000</f>
        <v>0</v>
      </c>
      <c r="K274" s="57" t="s">
        <v>1069</v>
      </c>
      <c r="L274" s="57" t="s">
        <v>31</v>
      </c>
      <c r="M274" s="58" t="s">
        <v>1070</v>
      </c>
      <c r="N274" s="58">
        <v>0</v>
      </c>
      <c r="O274" s="59" t="s">
        <v>1065</v>
      </c>
      <c r="P274" s="59" t="s">
        <v>1071</v>
      </c>
      <c r="Q274" s="60" t="s">
        <v>399</v>
      </c>
      <c r="R274" s="60" t="s">
        <v>1072</v>
      </c>
      <c r="S274" s="61">
        <v>45</v>
      </c>
      <c r="T274" s="61">
        <v>0</v>
      </c>
      <c r="U274" s="42"/>
    </row>
    <row r="275" spans="1:21" ht="48.75" customHeight="1">
      <c r="A275" s="42"/>
      <c r="B275" s="63"/>
      <c r="C275" s="53" t="s">
        <v>273</v>
      </c>
      <c r="D275" s="54">
        <v>46</v>
      </c>
      <c r="E275" s="55">
        <f t="shared" si="9"/>
        <v>67</v>
      </c>
      <c r="F275" s="55">
        <f>'[1]do korekt'!F719/1000</f>
        <v>67</v>
      </c>
      <c r="G275" s="55">
        <f>'[1]do korekt'!J719/1000</f>
        <v>0</v>
      </c>
      <c r="H275" s="56">
        <f t="shared" si="8"/>
        <v>63.297779999999996</v>
      </c>
      <c r="I275" s="55">
        <f>'[1]do korekt'!R719/1000</f>
        <v>63.297779999999996</v>
      </c>
      <c r="J275" s="55">
        <f>'[1]do korekt'!V719/1000</f>
        <v>0</v>
      </c>
      <c r="K275" s="57" t="s">
        <v>1073</v>
      </c>
      <c r="L275" s="57" t="s">
        <v>31</v>
      </c>
      <c r="M275" s="58" t="s">
        <v>1074</v>
      </c>
      <c r="N275" s="58">
        <v>0</v>
      </c>
      <c r="O275" s="59" t="s">
        <v>1065</v>
      </c>
      <c r="P275" s="59" t="s">
        <v>1075</v>
      </c>
      <c r="Q275" s="60" t="s">
        <v>176</v>
      </c>
      <c r="R275" s="60" t="s">
        <v>176</v>
      </c>
      <c r="S275" s="61">
        <v>46</v>
      </c>
      <c r="T275" s="61">
        <v>0</v>
      </c>
      <c r="U275" s="42"/>
    </row>
    <row r="276" spans="1:21" ht="22.5">
      <c r="A276" s="42"/>
      <c r="B276" s="62" t="s">
        <v>1076</v>
      </c>
      <c r="C276" s="53" t="s">
        <v>173</v>
      </c>
      <c r="D276" s="54">
        <v>30</v>
      </c>
      <c r="E276" s="55">
        <f t="shared" si="9"/>
        <v>6289</v>
      </c>
      <c r="F276" s="55">
        <f>'[1]do korekt'!F720/1000</f>
        <v>6289</v>
      </c>
      <c r="G276" s="55">
        <f>'[1]do korekt'!J720/1000</f>
        <v>0</v>
      </c>
      <c r="H276" s="56">
        <f t="shared" si="8"/>
        <v>6284.3238799999999</v>
      </c>
      <c r="I276" s="55">
        <f>'[1]do korekt'!R720/1000</f>
        <v>6284.3238799999999</v>
      </c>
      <c r="J276" s="55">
        <f>'[1]do korekt'!V720/1000</f>
        <v>0</v>
      </c>
      <c r="K276" s="57" t="s">
        <v>161</v>
      </c>
      <c r="L276" s="57" t="s">
        <v>31</v>
      </c>
      <c r="M276" s="58">
        <v>0</v>
      </c>
      <c r="N276" s="58">
        <v>0</v>
      </c>
      <c r="O276" s="59" t="s">
        <v>1077</v>
      </c>
      <c r="P276" s="59" t="s">
        <v>1078</v>
      </c>
      <c r="Q276" s="60" t="s">
        <v>1079</v>
      </c>
      <c r="R276" s="60" t="s">
        <v>1079</v>
      </c>
      <c r="S276" s="61">
        <v>30</v>
      </c>
      <c r="T276" s="61">
        <v>0</v>
      </c>
      <c r="U276" s="42"/>
    </row>
    <row r="277" spans="1:21" ht="33.75">
      <c r="A277" s="42"/>
      <c r="B277" s="84"/>
      <c r="C277" s="53" t="s">
        <v>241</v>
      </c>
      <c r="D277" s="54">
        <v>31</v>
      </c>
      <c r="E277" s="55">
        <f t="shared" si="9"/>
        <v>1422</v>
      </c>
      <c r="F277" s="55">
        <f>'[1]do korekt'!F721/1000</f>
        <v>1422</v>
      </c>
      <c r="G277" s="55">
        <f>'[1]do korekt'!J721/1000</f>
        <v>0</v>
      </c>
      <c r="H277" s="56">
        <f t="shared" si="8"/>
        <v>811.09924000000001</v>
      </c>
      <c r="I277" s="55">
        <f>'[1]do korekt'!R721/1000</f>
        <v>811.09924000000001</v>
      </c>
      <c r="J277" s="55">
        <f>'[1]do korekt'!V721/1000</f>
        <v>0</v>
      </c>
      <c r="K277" s="57" t="s">
        <v>553</v>
      </c>
      <c r="L277" s="57" t="s">
        <v>31</v>
      </c>
      <c r="M277" s="58" t="s">
        <v>1080</v>
      </c>
      <c r="N277" s="58">
        <v>0</v>
      </c>
      <c r="O277" s="59" t="s">
        <v>1077</v>
      </c>
      <c r="P277" s="59" t="s">
        <v>1081</v>
      </c>
      <c r="Q277" s="60">
        <v>100</v>
      </c>
      <c r="R277" s="60">
        <v>100</v>
      </c>
      <c r="S277" s="61">
        <v>31</v>
      </c>
      <c r="T277" s="61">
        <v>0</v>
      </c>
      <c r="U277" s="42"/>
    </row>
    <row r="278" spans="1:21" ht="22.5">
      <c r="A278" s="42"/>
      <c r="B278" s="84"/>
      <c r="C278" s="53" t="s">
        <v>133</v>
      </c>
      <c r="D278" s="54">
        <v>42</v>
      </c>
      <c r="E278" s="55">
        <f t="shared" si="9"/>
        <v>5556.326</v>
      </c>
      <c r="F278" s="55">
        <f>'[1]do korekt'!F722/1000</f>
        <v>5556.326</v>
      </c>
      <c r="G278" s="55">
        <f>'[1]do korekt'!J722/1000</f>
        <v>0</v>
      </c>
      <c r="H278" s="56">
        <f t="shared" si="8"/>
        <v>4936.9791399999995</v>
      </c>
      <c r="I278" s="55">
        <f>'[1]do korekt'!R722/1000</f>
        <v>4936.9791399999995</v>
      </c>
      <c r="J278" s="55">
        <f>'[1]do korekt'!V722/1000</f>
        <v>0</v>
      </c>
      <c r="K278" s="57" t="s">
        <v>1082</v>
      </c>
      <c r="L278" s="57" t="s">
        <v>31</v>
      </c>
      <c r="M278" s="58" t="s">
        <v>1083</v>
      </c>
      <c r="N278" s="58">
        <v>0</v>
      </c>
      <c r="O278" s="59" t="s">
        <v>1077</v>
      </c>
      <c r="P278" s="59" t="s">
        <v>1084</v>
      </c>
      <c r="Q278" s="60">
        <v>24</v>
      </c>
      <c r="R278" s="60">
        <v>23</v>
      </c>
      <c r="S278" s="61">
        <v>42</v>
      </c>
      <c r="T278" s="61">
        <v>0</v>
      </c>
      <c r="U278" s="42"/>
    </row>
    <row r="279" spans="1:21" ht="33.75">
      <c r="A279" s="42"/>
      <c r="B279" s="84"/>
      <c r="C279" s="53" t="s">
        <v>241</v>
      </c>
      <c r="D279" s="54">
        <v>44</v>
      </c>
      <c r="E279" s="55">
        <f t="shared" si="9"/>
        <v>994</v>
      </c>
      <c r="F279" s="55">
        <f>'[1]do korekt'!F723/1000</f>
        <v>994</v>
      </c>
      <c r="G279" s="55">
        <f>'[1]do korekt'!J723/1000</f>
        <v>0</v>
      </c>
      <c r="H279" s="56">
        <f t="shared" si="8"/>
        <v>879.19619999999998</v>
      </c>
      <c r="I279" s="55">
        <f>'[1]do korekt'!R723/1000</f>
        <v>879.19619999999998</v>
      </c>
      <c r="J279" s="55">
        <f>'[1]do korekt'!V723/1000</f>
        <v>0</v>
      </c>
      <c r="K279" s="57" t="s">
        <v>1085</v>
      </c>
      <c r="L279" s="57" t="s">
        <v>31</v>
      </c>
      <c r="M279" s="58" t="s">
        <v>1086</v>
      </c>
      <c r="N279" s="58">
        <v>0</v>
      </c>
      <c r="O279" s="59" t="s">
        <v>1077</v>
      </c>
      <c r="P279" s="59" t="s">
        <v>1081</v>
      </c>
      <c r="Q279" s="60">
        <v>100</v>
      </c>
      <c r="R279" s="60" t="s">
        <v>1087</v>
      </c>
      <c r="S279" s="61">
        <v>44</v>
      </c>
      <c r="T279" s="61">
        <v>0</v>
      </c>
      <c r="U279" s="42"/>
    </row>
    <row r="280" spans="1:21" ht="33.75">
      <c r="A280" s="42"/>
      <c r="B280" s="84"/>
      <c r="C280" s="53" t="s">
        <v>270</v>
      </c>
      <c r="D280" s="54">
        <v>45</v>
      </c>
      <c r="E280" s="55">
        <f t="shared" si="9"/>
        <v>19251</v>
      </c>
      <c r="F280" s="55">
        <f>'[1]do korekt'!F724/1000</f>
        <v>19251</v>
      </c>
      <c r="G280" s="55">
        <f>'[1]do korekt'!J724/1000</f>
        <v>0</v>
      </c>
      <c r="H280" s="56">
        <f t="shared" si="8"/>
        <v>17985.327370000003</v>
      </c>
      <c r="I280" s="55">
        <f>'[1]do korekt'!R724/1000</f>
        <v>17985.327370000003</v>
      </c>
      <c r="J280" s="55">
        <f>'[1]do korekt'!V724/1000</f>
        <v>0</v>
      </c>
      <c r="K280" s="57" t="s">
        <v>1088</v>
      </c>
      <c r="L280" s="57" t="s">
        <v>31</v>
      </c>
      <c r="M280" s="58" t="s">
        <v>1089</v>
      </c>
      <c r="N280" s="58">
        <v>0</v>
      </c>
      <c r="O280" s="59" t="s">
        <v>1077</v>
      </c>
      <c r="P280" s="59" t="s">
        <v>1090</v>
      </c>
      <c r="Q280" s="60">
        <v>4</v>
      </c>
      <c r="R280" s="60">
        <v>4</v>
      </c>
      <c r="S280" s="61">
        <v>45</v>
      </c>
      <c r="T280" s="61">
        <v>0</v>
      </c>
      <c r="U280" s="42"/>
    </row>
    <row r="281" spans="1:21" ht="33.75">
      <c r="A281" s="42"/>
      <c r="B281" s="84"/>
      <c r="C281" s="53" t="s">
        <v>273</v>
      </c>
      <c r="D281" s="54">
        <v>46</v>
      </c>
      <c r="E281" s="55">
        <f t="shared" si="9"/>
        <v>1038</v>
      </c>
      <c r="F281" s="55">
        <f>'[1]do korekt'!F725/1000</f>
        <v>1038</v>
      </c>
      <c r="G281" s="55">
        <f>'[1]do korekt'!J725/1000</f>
        <v>0</v>
      </c>
      <c r="H281" s="56">
        <f t="shared" si="8"/>
        <v>503.85453000000001</v>
      </c>
      <c r="I281" s="55">
        <f>'[1]do korekt'!R725/1000</f>
        <v>503.85453000000001</v>
      </c>
      <c r="J281" s="55">
        <f>'[1]do korekt'!V725/1000</f>
        <v>0</v>
      </c>
      <c r="K281" s="57" t="s">
        <v>1091</v>
      </c>
      <c r="L281" s="57" t="s">
        <v>31</v>
      </c>
      <c r="M281" s="58" t="s">
        <v>1092</v>
      </c>
      <c r="N281" s="58">
        <v>0</v>
      </c>
      <c r="O281" s="59" t="s">
        <v>1077</v>
      </c>
      <c r="P281" s="59" t="s">
        <v>1093</v>
      </c>
      <c r="Q281" s="60">
        <v>2</v>
      </c>
      <c r="R281" s="60">
        <v>2</v>
      </c>
      <c r="S281" s="61">
        <v>46</v>
      </c>
      <c r="T281" s="61">
        <v>0</v>
      </c>
      <c r="U281" s="42"/>
    </row>
    <row r="282" spans="1:21" ht="33.75">
      <c r="A282" s="42"/>
      <c r="B282" s="84"/>
      <c r="C282" s="67" t="s">
        <v>241</v>
      </c>
      <c r="D282" s="68">
        <v>63</v>
      </c>
      <c r="E282" s="55">
        <f t="shared" si="9"/>
        <v>58</v>
      </c>
      <c r="F282" s="55">
        <f>'[1]do korekt'!F726/1000</f>
        <v>58</v>
      </c>
      <c r="G282" s="55">
        <f>'[1]do korekt'!J726/1000</f>
        <v>0</v>
      </c>
      <c r="H282" s="56">
        <f t="shared" si="8"/>
        <v>26.995819999999998</v>
      </c>
      <c r="I282" s="55">
        <f>'[1]do korekt'!R726/1000</f>
        <v>26.995819999999998</v>
      </c>
      <c r="J282" s="55">
        <f>'[1]do korekt'!V726/1000</f>
        <v>0</v>
      </c>
      <c r="K282" s="57" t="s">
        <v>1094</v>
      </c>
      <c r="L282" s="57" t="s">
        <v>31</v>
      </c>
      <c r="M282" s="58">
        <v>0</v>
      </c>
      <c r="N282" s="58">
        <v>0</v>
      </c>
      <c r="O282" s="103" t="s">
        <v>1077</v>
      </c>
      <c r="P282" s="103" t="s">
        <v>1081</v>
      </c>
      <c r="Q282" s="104">
        <v>100</v>
      </c>
      <c r="R282" s="104">
        <v>100</v>
      </c>
      <c r="S282" s="61">
        <v>63</v>
      </c>
      <c r="T282" s="61">
        <v>0</v>
      </c>
      <c r="U282" s="42"/>
    </row>
    <row r="283" spans="1:21" s="79" customFormat="1" ht="20.25" customHeight="1">
      <c r="A283" s="51"/>
      <c r="B283" s="69" t="s">
        <v>1095</v>
      </c>
      <c r="C283" s="70"/>
      <c r="D283" s="71"/>
      <c r="E283" s="72">
        <f t="shared" si="9"/>
        <v>1420965.4990000001</v>
      </c>
      <c r="F283" s="72">
        <f>SUM(F284:F312)</f>
        <v>1207867.4990000001</v>
      </c>
      <c r="G283" s="72">
        <f>SUM(G284:G312)</f>
        <v>213098</v>
      </c>
      <c r="H283" s="40">
        <f t="shared" si="8"/>
        <v>1574567.7211100003</v>
      </c>
      <c r="I283" s="72">
        <f>SUM(I284:I312)</f>
        <v>1359662.5886600004</v>
      </c>
      <c r="J283" s="72">
        <f>SUM(J284:J312)</f>
        <v>214905.13245000003</v>
      </c>
      <c r="K283" s="73"/>
      <c r="L283" s="73"/>
      <c r="M283" s="74"/>
      <c r="N283" s="107"/>
      <c r="O283" s="108"/>
      <c r="P283" s="109"/>
      <c r="Q283" s="110"/>
      <c r="R283" s="111"/>
      <c r="S283" s="78"/>
      <c r="T283" s="78"/>
      <c r="U283" s="51"/>
    </row>
    <row r="284" spans="1:21" ht="22.5">
      <c r="A284" s="42"/>
      <c r="B284" s="84" t="s">
        <v>1096</v>
      </c>
      <c r="C284" s="80" t="s">
        <v>55</v>
      </c>
      <c r="D284" s="81">
        <v>16</v>
      </c>
      <c r="E284" s="55">
        <f t="shared" si="9"/>
        <v>3018</v>
      </c>
      <c r="F284" s="55">
        <f>'[1]do korekt'!F728/1000</f>
        <v>3018</v>
      </c>
      <c r="G284" s="55">
        <f>'[1]do korekt'!J728/1000</f>
        <v>0</v>
      </c>
      <c r="H284" s="56">
        <f t="shared" si="8"/>
        <v>3463.7179300000003</v>
      </c>
      <c r="I284" s="55">
        <f>'[1]do korekt'!R728/1000</f>
        <v>3463.7179300000003</v>
      </c>
      <c r="J284" s="55">
        <f>'[1]do korekt'!V728/1000</f>
        <v>0</v>
      </c>
      <c r="K284" s="57" t="s">
        <v>1097</v>
      </c>
      <c r="L284" s="57" t="s">
        <v>31</v>
      </c>
      <c r="M284" s="58" t="s">
        <v>1098</v>
      </c>
      <c r="N284" s="58">
        <v>0</v>
      </c>
      <c r="O284" s="112" t="s">
        <v>1099</v>
      </c>
      <c r="P284" s="112" t="s">
        <v>1100</v>
      </c>
      <c r="Q284" s="113" t="s">
        <v>1101</v>
      </c>
      <c r="R284" s="113" t="s">
        <v>1102</v>
      </c>
      <c r="S284" s="61">
        <v>16</v>
      </c>
      <c r="T284" s="61">
        <v>0</v>
      </c>
      <c r="U284" s="42"/>
    </row>
    <row r="285" spans="1:21" ht="33.75">
      <c r="A285" s="42"/>
      <c r="B285" s="84"/>
      <c r="C285" s="53" t="s">
        <v>124</v>
      </c>
      <c r="D285" s="54">
        <v>17</v>
      </c>
      <c r="E285" s="55">
        <f t="shared" si="9"/>
        <v>66345</v>
      </c>
      <c r="F285" s="55">
        <f>'[1]do korekt'!F729/1000</f>
        <v>11257</v>
      </c>
      <c r="G285" s="55">
        <f>'[1]do korekt'!J729/1000</f>
        <v>55088</v>
      </c>
      <c r="H285" s="56">
        <f t="shared" si="8"/>
        <v>60910.253919999996</v>
      </c>
      <c r="I285" s="55">
        <f>'[1]do korekt'!R729/1000</f>
        <v>9153.4914200000003</v>
      </c>
      <c r="J285" s="55">
        <f>'[1]do korekt'!V729/1000</f>
        <v>51756.762499999997</v>
      </c>
      <c r="K285" s="57" t="s">
        <v>1103</v>
      </c>
      <c r="L285" s="57" t="s">
        <v>1104</v>
      </c>
      <c r="M285" s="58" t="s">
        <v>1105</v>
      </c>
      <c r="N285" s="58">
        <v>0</v>
      </c>
      <c r="O285" s="59" t="s">
        <v>1099</v>
      </c>
      <c r="P285" s="59" t="s">
        <v>1106</v>
      </c>
      <c r="Q285" s="60" t="s">
        <v>1107</v>
      </c>
      <c r="R285" s="60" t="s">
        <v>1108</v>
      </c>
      <c r="S285" s="61">
        <v>17</v>
      </c>
      <c r="T285" s="61">
        <v>0</v>
      </c>
      <c r="U285" s="42"/>
    </row>
    <row r="286" spans="1:21" ht="33.75">
      <c r="A286" s="42"/>
      <c r="B286" s="84"/>
      <c r="C286" s="53" t="s">
        <v>124</v>
      </c>
      <c r="D286" s="54">
        <v>27</v>
      </c>
      <c r="E286" s="55">
        <f t="shared" si="9"/>
        <v>7888</v>
      </c>
      <c r="F286" s="55">
        <f>'[1]do korekt'!F730/1000</f>
        <v>1175</v>
      </c>
      <c r="G286" s="55">
        <f>'[1]do korekt'!J730/1000</f>
        <v>6713</v>
      </c>
      <c r="H286" s="56">
        <f t="shared" si="8"/>
        <v>4525.3683600000004</v>
      </c>
      <c r="I286" s="55">
        <f>'[1]do korekt'!R730/1000</f>
        <v>678.40293000000008</v>
      </c>
      <c r="J286" s="55">
        <f>'[1]do korekt'!V730/1000</f>
        <v>3846.9654300000002</v>
      </c>
      <c r="K286" s="57" t="s">
        <v>1109</v>
      </c>
      <c r="L286" s="57" t="s">
        <v>1110</v>
      </c>
      <c r="M286" s="58" t="s">
        <v>1111</v>
      </c>
      <c r="N286" s="58">
        <v>0</v>
      </c>
      <c r="O286" s="59" t="s">
        <v>1099</v>
      </c>
      <c r="P286" s="59" t="s">
        <v>1112</v>
      </c>
      <c r="Q286" s="60" t="s">
        <v>1113</v>
      </c>
      <c r="R286" s="60" t="s">
        <v>1114</v>
      </c>
      <c r="S286" s="61">
        <v>27</v>
      </c>
      <c r="T286" s="61">
        <v>0</v>
      </c>
      <c r="U286" s="42"/>
    </row>
    <row r="287" spans="1:21" ht="22.5">
      <c r="A287" s="42"/>
      <c r="B287" s="84"/>
      <c r="C287" s="53" t="s">
        <v>173</v>
      </c>
      <c r="D287" s="54">
        <v>30</v>
      </c>
      <c r="E287" s="55">
        <f t="shared" si="9"/>
        <v>0</v>
      </c>
      <c r="F287" s="55">
        <f>'[1]do korekt'!F731/1000</f>
        <v>0</v>
      </c>
      <c r="G287" s="55">
        <f>'[1]do korekt'!J731/1000</f>
        <v>0</v>
      </c>
      <c r="H287" s="56">
        <f t="shared" si="8"/>
        <v>361.67159000000004</v>
      </c>
      <c r="I287" s="55">
        <f>'[1]do korekt'!R731/1000</f>
        <v>361.67159000000004</v>
      </c>
      <c r="J287" s="55">
        <f>'[1]do korekt'!V731/1000</f>
        <v>0</v>
      </c>
      <c r="K287" s="57" t="s">
        <v>1115</v>
      </c>
      <c r="L287" s="57" t="s">
        <v>31</v>
      </c>
      <c r="M287" s="58">
        <v>0</v>
      </c>
      <c r="N287" s="58">
        <v>0</v>
      </c>
      <c r="O287" s="59" t="s">
        <v>1099</v>
      </c>
      <c r="P287" s="59" t="s">
        <v>1116</v>
      </c>
      <c r="Q287" s="60" t="s">
        <v>316</v>
      </c>
      <c r="R287" s="60" t="s">
        <v>1117</v>
      </c>
      <c r="S287" s="61">
        <v>30</v>
      </c>
      <c r="T287" s="61">
        <v>0</v>
      </c>
      <c r="U287" s="42"/>
    </row>
    <row r="288" spans="1:21" ht="22.5">
      <c r="A288" s="42"/>
      <c r="B288" s="84"/>
      <c r="C288" s="53" t="s">
        <v>133</v>
      </c>
      <c r="D288" s="54">
        <v>42</v>
      </c>
      <c r="E288" s="55">
        <f t="shared" si="9"/>
        <v>250717.611</v>
      </c>
      <c r="F288" s="55">
        <f>'[1]do korekt'!F732/1000</f>
        <v>250717.611</v>
      </c>
      <c r="G288" s="55">
        <f>'[1]do korekt'!J732/1000</f>
        <v>0</v>
      </c>
      <c r="H288" s="56">
        <f t="shared" si="8"/>
        <v>276515.83548999997</v>
      </c>
      <c r="I288" s="55">
        <f>'[1]do korekt'!R732/1000</f>
        <v>271582.05088</v>
      </c>
      <c r="J288" s="55">
        <f>'[1]do korekt'!V732/1000</f>
        <v>4933.7846100000006</v>
      </c>
      <c r="K288" s="57" t="s">
        <v>1028</v>
      </c>
      <c r="L288" s="57" t="s">
        <v>1118</v>
      </c>
      <c r="M288" s="58" t="s">
        <v>1119</v>
      </c>
      <c r="N288" s="58">
        <v>0</v>
      </c>
      <c r="O288" s="59" t="s">
        <v>1099</v>
      </c>
      <c r="P288" s="59" t="s">
        <v>1120</v>
      </c>
      <c r="Q288" s="60" t="s">
        <v>896</v>
      </c>
      <c r="R288" s="60" t="s">
        <v>1121</v>
      </c>
      <c r="S288" s="61">
        <v>42</v>
      </c>
      <c r="T288" s="61">
        <v>0</v>
      </c>
      <c r="U288" s="42"/>
    </row>
    <row r="289" spans="1:21" ht="22.5">
      <c r="A289" s="42"/>
      <c r="B289" s="63"/>
      <c r="C289" s="53" t="s">
        <v>84</v>
      </c>
      <c r="D289" s="54" t="s">
        <v>85</v>
      </c>
      <c r="E289" s="55">
        <f t="shared" si="9"/>
        <v>456500.978</v>
      </c>
      <c r="F289" s="55">
        <f>'[1]do korekt'!F733/1000</f>
        <v>456500.978</v>
      </c>
      <c r="G289" s="55">
        <f>'[1]do korekt'!J733/1000</f>
        <v>0</v>
      </c>
      <c r="H289" s="56">
        <f t="shared" si="8"/>
        <v>495779.51705000002</v>
      </c>
      <c r="I289" s="55">
        <f>'[1]do korekt'!R733/1000</f>
        <v>495779.51705000002</v>
      </c>
      <c r="J289" s="55">
        <f>'[1]do korekt'!V733/1000</f>
        <v>0</v>
      </c>
      <c r="K289" s="57"/>
      <c r="L289" s="57"/>
      <c r="M289" s="58"/>
      <c r="N289" s="58"/>
      <c r="O289" s="59" t="s">
        <v>1099</v>
      </c>
      <c r="P289" s="59" t="s">
        <v>1122</v>
      </c>
      <c r="Q289" s="60" t="s">
        <v>1123</v>
      </c>
      <c r="R289" s="60" t="s">
        <v>1123</v>
      </c>
      <c r="S289" s="61"/>
      <c r="T289" s="61"/>
      <c r="U289" s="42"/>
    </row>
    <row r="290" spans="1:21" ht="45">
      <c r="A290" s="42"/>
      <c r="B290" s="62" t="s">
        <v>1124</v>
      </c>
      <c r="C290" s="53" t="s">
        <v>173</v>
      </c>
      <c r="D290" s="54">
        <v>30</v>
      </c>
      <c r="E290" s="55">
        <f t="shared" si="9"/>
        <v>836</v>
      </c>
      <c r="F290" s="55">
        <f>'[1]do korekt'!F750/1000</f>
        <v>836</v>
      </c>
      <c r="G290" s="55">
        <f>'[1]do korekt'!J750/1000</f>
        <v>0</v>
      </c>
      <c r="H290" s="56">
        <f t="shared" si="8"/>
        <v>777.74482999999998</v>
      </c>
      <c r="I290" s="55">
        <f>'[1]do korekt'!R750/1000</f>
        <v>777.74482999999998</v>
      </c>
      <c r="J290" s="55">
        <f>'[1]do korekt'!V750/1000</f>
        <v>0</v>
      </c>
      <c r="K290" s="57" t="s">
        <v>243</v>
      </c>
      <c r="L290" s="57" t="s">
        <v>31</v>
      </c>
      <c r="M290" s="58">
        <v>0</v>
      </c>
      <c r="N290" s="58">
        <v>0</v>
      </c>
      <c r="O290" s="59" t="s">
        <v>1125</v>
      </c>
      <c r="P290" s="59" t="s">
        <v>1126</v>
      </c>
      <c r="Q290" s="60" t="s">
        <v>1127</v>
      </c>
      <c r="R290" s="60" t="s">
        <v>1128</v>
      </c>
      <c r="S290" s="61">
        <v>30</v>
      </c>
      <c r="T290" s="61">
        <v>0</v>
      </c>
      <c r="U290" s="42"/>
    </row>
    <row r="291" spans="1:21" ht="45">
      <c r="A291" s="42"/>
      <c r="B291" s="84"/>
      <c r="C291" s="53" t="s">
        <v>124</v>
      </c>
      <c r="D291" s="54">
        <v>43</v>
      </c>
      <c r="E291" s="55">
        <f t="shared" si="9"/>
        <v>18230</v>
      </c>
      <c r="F291" s="55">
        <f>'[1]do korekt'!F751/1000</f>
        <v>18230</v>
      </c>
      <c r="G291" s="55">
        <f>'[1]do korekt'!J751/1000</f>
        <v>0</v>
      </c>
      <c r="H291" s="56">
        <f t="shared" si="8"/>
        <v>17425.836199999998</v>
      </c>
      <c r="I291" s="55">
        <f>'[1]do korekt'!R751/1000</f>
        <v>17425.836199999998</v>
      </c>
      <c r="J291" s="55">
        <f>'[1]do korekt'!V751/1000</f>
        <v>0</v>
      </c>
      <c r="K291" s="57" t="s">
        <v>559</v>
      </c>
      <c r="L291" s="57" t="s">
        <v>31</v>
      </c>
      <c r="M291" s="58" t="s">
        <v>1129</v>
      </c>
      <c r="N291" s="58">
        <v>0</v>
      </c>
      <c r="O291" s="59" t="s">
        <v>1125</v>
      </c>
      <c r="P291" s="59" t="s">
        <v>1130</v>
      </c>
      <c r="Q291" s="60" t="s">
        <v>1131</v>
      </c>
      <c r="R291" s="60" t="s">
        <v>1132</v>
      </c>
      <c r="S291" s="61">
        <v>43</v>
      </c>
      <c r="T291" s="61">
        <v>0</v>
      </c>
      <c r="U291" s="42"/>
    </row>
    <row r="292" spans="1:21" ht="33.75">
      <c r="A292" s="42"/>
      <c r="B292" s="63"/>
      <c r="C292" s="53" t="s">
        <v>84</v>
      </c>
      <c r="D292" s="54" t="s">
        <v>85</v>
      </c>
      <c r="E292" s="55">
        <f t="shared" si="9"/>
        <v>1394.566</v>
      </c>
      <c r="F292" s="55">
        <f>'[1]do korekt'!F752/1000</f>
        <v>1394.566</v>
      </c>
      <c r="G292" s="55">
        <f>'[1]do korekt'!J752/1000</f>
        <v>0</v>
      </c>
      <c r="H292" s="56">
        <f t="shared" si="8"/>
        <v>10871.804339999999</v>
      </c>
      <c r="I292" s="55">
        <f>'[1]do korekt'!R752/1000</f>
        <v>10871.804339999999</v>
      </c>
      <c r="J292" s="55">
        <f>'[1]do korekt'!V752/1000</f>
        <v>0</v>
      </c>
      <c r="K292" s="57"/>
      <c r="L292" s="57"/>
      <c r="M292" s="58"/>
      <c r="N292" s="58"/>
      <c r="O292" s="59" t="s">
        <v>1125</v>
      </c>
      <c r="P292" s="59" t="s">
        <v>1133</v>
      </c>
      <c r="Q292" s="60" t="s">
        <v>1134</v>
      </c>
      <c r="R292" s="60" t="s">
        <v>1135</v>
      </c>
      <c r="S292" s="61"/>
      <c r="T292" s="61"/>
      <c r="U292" s="42"/>
    </row>
    <row r="293" spans="1:21" ht="33.75">
      <c r="A293" s="42"/>
      <c r="B293" s="62" t="s">
        <v>1136</v>
      </c>
      <c r="C293" s="53" t="s">
        <v>153</v>
      </c>
      <c r="D293" s="54">
        <v>29</v>
      </c>
      <c r="E293" s="55">
        <f t="shared" si="9"/>
        <v>26573.839</v>
      </c>
      <c r="F293" s="55">
        <f>'[1]do korekt'!F769/1000</f>
        <v>26573.839</v>
      </c>
      <c r="G293" s="55">
        <f>'[1]do korekt'!J769/1000</f>
        <v>0</v>
      </c>
      <c r="H293" s="56">
        <f t="shared" si="8"/>
        <v>19960.849699999999</v>
      </c>
      <c r="I293" s="55">
        <f>'[1]do korekt'!R769/1000</f>
        <v>19960.849699999999</v>
      </c>
      <c r="J293" s="55">
        <f>'[1]do korekt'!V769/1000</f>
        <v>0</v>
      </c>
      <c r="K293" s="57" t="s">
        <v>1137</v>
      </c>
      <c r="L293" s="57" t="s">
        <v>31</v>
      </c>
      <c r="M293" s="58">
        <v>0</v>
      </c>
      <c r="N293" s="58">
        <v>0</v>
      </c>
      <c r="O293" s="59" t="s">
        <v>1138</v>
      </c>
      <c r="P293" s="59" t="s">
        <v>1139</v>
      </c>
      <c r="Q293" s="60" t="s">
        <v>1140</v>
      </c>
      <c r="R293" s="60" t="s">
        <v>1140</v>
      </c>
      <c r="S293" s="61">
        <v>29</v>
      </c>
      <c r="T293" s="61">
        <v>0</v>
      </c>
      <c r="U293" s="42"/>
    </row>
    <row r="294" spans="1:21" ht="33.75">
      <c r="A294" s="42"/>
      <c r="B294" s="84"/>
      <c r="C294" s="53" t="s">
        <v>124</v>
      </c>
      <c r="D294" s="54">
        <v>43</v>
      </c>
      <c r="E294" s="55">
        <f t="shared" si="9"/>
        <v>121074</v>
      </c>
      <c r="F294" s="55">
        <f>'[1]do korekt'!F770/1000</f>
        <v>121074</v>
      </c>
      <c r="G294" s="55">
        <f>'[1]do korekt'!J770/1000</f>
        <v>0</v>
      </c>
      <c r="H294" s="56">
        <f t="shared" si="8"/>
        <v>130104.15434000001</v>
      </c>
      <c r="I294" s="55">
        <f>'[1]do korekt'!R770/1000</f>
        <v>130104.15434000001</v>
      </c>
      <c r="J294" s="55">
        <f>'[1]do korekt'!V770/1000</f>
        <v>0</v>
      </c>
      <c r="K294" s="57" t="s">
        <v>198</v>
      </c>
      <c r="L294" s="57" t="s">
        <v>31</v>
      </c>
      <c r="M294" s="58" t="s">
        <v>1141</v>
      </c>
      <c r="N294" s="58">
        <v>0</v>
      </c>
      <c r="O294" s="59" t="s">
        <v>1138</v>
      </c>
      <c r="P294" s="59" t="s">
        <v>1142</v>
      </c>
      <c r="Q294" s="60">
        <v>98</v>
      </c>
      <c r="R294" s="60">
        <v>98</v>
      </c>
      <c r="S294" s="61">
        <v>43</v>
      </c>
      <c r="T294" s="61">
        <v>0</v>
      </c>
      <c r="U294" s="42"/>
    </row>
    <row r="295" spans="1:21" ht="39" customHeight="1">
      <c r="A295" s="42"/>
      <c r="B295" s="63"/>
      <c r="C295" s="53" t="s">
        <v>84</v>
      </c>
      <c r="D295" s="54" t="s">
        <v>85</v>
      </c>
      <c r="E295" s="55">
        <f t="shared" si="9"/>
        <v>1001.64</v>
      </c>
      <c r="F295" s="55">
        <f>'[1]do korekt'!F771/1000</f>
        <v>1001.64</v>
      </c>
      <c r="G295" s="55">
        <f>'[1]do korekt'!J771/1000</f>
        <v>0</v>
      </c>
      <c r="H295" s="56">
        <f t="shared" si="8"/>
        <v>6412.5662799999991</v>
      </c>
      <c r="I295" s="55">
        <f>'[1]do korekt'!R771/1000</f>
        <v>6412.5662799999991</v>
      </c>
      <c r="J295" s="55">
        <f>'[1]do korekt'!V771/1000</f>
        <v>0</v>
      </c>
      <c r="K295" s="57"/>
      <c r="L295" s="57"/>
      <c r="M295" s="58"/>
      <c r="N295" s="58"/>
      <c r="O295" s="59" t="s">
        <v>1143</v>
      </c>
      <c r="P295" s="59" t="s">
        <v>1144</v>
      </c>
      <c r="Q295" s="60" t="s">
        <v>1145</v>
      </c>
      <c r="R295" s="60" t="s">
        <v>1146</v>
      </c>
      <c r="S295" s="61"/>
      <c r="T295" s="61"/>
      <c r="U295" s="42"/>
    </row>
    <row r="296" spans="1:21" ht="45">
      <c r="A296" s="42"/>
      <c r="B296" s="62" t="s">
        <v>1147</v>
      </c>
      <c r="C296" s="53" t="s">
        <v>55</v>
      </c>
      <c r="D296" s="54">
        <v>16</v>
      </c>
      <c r="E296" s="55">
        <f t="shared" si="9"/>
        <v>1245</v>
      </c>
      <c r="F296" s="55">
        <f>'[1]do korekt'!F788/1000</f>
        <v>1245</v>
      </c>
      <c r="G296" s="55">
        <f>'[1]do korekt'!J788/1000</f>
        <v>0</v>
      </c>
      <c r="H296" s="56">
        <f t="shared" si="8"/>
        <v>1217.6198899999999</v>
      </c>
      <c r="I296" s="55">
        <f>'[1]do korekt'!R788/1000</f>
        <v>1217.6198899999999</v>
      </c>
      <c r="J296" s="55">
        <f>'[1]do korekt'!V788/1000</f>
        <v>0</v>
      </c>
      <c r="K296" s="57" t="s">
        <v>1014</v>
      </c>
      <c r="L296" s="57" t="s">
        <v>31</v>
      </c>
      <c r="M296" s="58" t="s">
        <v>1148</v>
      </c>
      <c r="N296" s="58">
        <v>0</v>
      </c>
      <c r="O296" s="59" t="s">
        <v>1149</v>
      </c>
      <c r="P296" s="59" t="s">
        <v>1150</v>
      </c>
      <c r="Q296" s="60" t="s">
        <v>1151</v>
      </c>
      <c r="R296" s="60" t="s">
        <v>1152</v>
      </c>
      <c r="S296" s="61">
        <v>16</v>
      </c>
      <c r="T296" s="61">
        <v>0</v>
      </c>
      <c r="U296" s="42"/>
    </row>
    <row r="297" spans="1:21" ht="45">
      <c r="A297" s="42"/>
      <c r="B297" s="84"/>
      <c r="C297" s="53" t="s">
        <v>173</v>
      </c>
      <c r="D297" s="54">
        <v>30</v>
      </c>
      <c r="E297" s="55">
        <f t="shared" si="9"/>
        <v>1059</v>
      </c>
      <c r="F297" s="55">
        <f>'[1]do korekt'!F789/1000</f>
        <v>1059</v>
      </c>
      <c r="G297" s="55">
        <f>'[1]do korekt'!J789/1000</f>
        <v>0</v>
      </c>
      <c r="H297" s="56">
        <f t="shared" si="8"/>
        <v>10039.981119999999</v>
      </c>
      <c r="I297" s="55">
        <f>'[1]do korekt'!R789/1000</f>
        <v>10039.981119999999</v>
      </c>
      <c r="J297" s="55">
        <f>'[1]do korekt'!V789/1000</f>
        <v>0</v>
      </c>
      <c r="K297" s="57" t="s">
        <v>334</v>
      </c>
      <c r="L297" s="57" t="s">
        <v>31</v>
      </c>
      <c r="M297" s="58">
        <v>0</v>
      </c>
      <c r="N297" s="58">
        <v>0</v>
      </c>
      <c r="O297" s="59" t="s">
        <v>1149</v>
      </c>
      <c r="P297" s="59" t="s">
        <v>1153</v>
      </c>
      <c r="Q297" s="60" t="s">
        <v>885</v>
      </c>
      <c r="R297" s="60" t="s">
        <v>1154</v>
      </c>
      <c r="S297" s="61">
        <v>30</v>
      </c>
      <c r="T297" s="61">
        <v>0</v>
      </c>
      <c r="U297" s="42"/>
    </row>
    <row r="298" spans="1:21" ht="45">
      <c r="A298" s="42"/>
      <c r="B298" s="84"/>
      <c r="C298" s="53" t="s">
        <v>300</v>
      </c>
      <c r="D298" s="54">
        <v>38</v>
      </c>
      <c r="E298" s="55">
        <f t="shared" si="9"/>
        <v>546</v>
      </c>
      <c r="F298" s="55">
        <f>'[1]do korekt'!F790/1000</f>
        <v>546</v>
      </c>
      <c r="G298" s="55">
        <f>'[1]do korekt'!J790/1000</f>
        <v>0</v>
      </c>
      <c r="H298" s="56">
        <f t="shared" si="8"/>
        <v>510.38203999999996</v>
      </c>
      <c r="I298" s="55">
        <f>'[1]do korekt'!R790/1000</f>
        <v>510.38203999999996</v>
      </c>
      <c r="J298" s="55">
        <f>'[1]do korekt'!V790/1000</f>
        <v>0</v>
      </c>
      <c r="K298" s="57" t="s">
        <v>905</v>
      </c>
      <c r="L298" s="57" t="s">
        <v>31</v>
      </c>
      <c r="M298" s="58" t="s">
        <v>1155</v>
      </c>
      <c r="N298" s="58">
        <v>0</v>
      </c>
      <c r="O298" s="59" t="s">
        <v>1149</v>
      </c>
      <c r="P298" s="59" t="s">
        <v>1156</v>
      </c>
      <c r="Q298" s="60">
        <v>250</v>
      </c>
      <c r="R298" s="60">
        <v>208</v>
      </c>
      <c r="S298" s="61">
        <v>38</v>
      </c>
      <c r="T298" s="61">
        <v>0</v>
      </c>
      <c r="U298" s="42"/>
    </row>
    <row r="299" spans="1:21" ht="78.75">
      <c r="A299" s="42"/>
      <c r="B299" s="63"/>
      <c r="C299" s="53" t="s">
        <v>270</v>
      </c>
      <c r="D299" s="54">
        <v>45</v>
      </c>
      <c r="E299" s="55">
        <f t="shared" si="9"/>
        <v>38120</v>
      </c>
      <c r="F299" s="55">
        <f>'[1]do korekt'!F791/1000</f>
        <v>38120</v>
      </c>
      <c r="G299" s="55">
        <f>'[1]do korekt'!J791/1000</f>
        <v>0</v>
      </c>
      <c r="H299" s="56">
        <f t="shared" si="8"/>
        <v>87087.030480000001</v>
      </c>
      <c r="I299" s="55">
        <f>'[1]do korekt'!R791/1000</f>
        <v>87087.030480000001</v>
      </c>
      <c r="J299" s="55">
        <f>'[1]do korekt'!V791/1000</f>
        <v>0</v>
      </c>
      <c r="K299" s="57" t="s">
        <v>1157</v>
      </c>
      <c r="L299" s="57" t="s">
        <v>31</v>
      </c>
      <c r="M299" s="58" t="s">
        <v>1158</v>
      </c>
      <c r="N299" s="58">
        <v>0</v>
      </c>
      <c r="O299" s="59" t="s">
        <v>1149</v>
      </c>
      <c r="P299" s="59" t="s">
        <v>1159</v>
      </c>
      <c r="Q299" s="60" t="s">
        <v>64</v>
      </c>
      <c r="R299" s="60" t="s">
        <v>114</v>
      </c>
      <c r="S299" s="61">
        <v>45</v>
      </c>
      <c r="T299" s="61">
        <v>0</v>
      </c>
      <c r="U299" s="42"/>
    </row>
    <row r="300" spans="1:21" ht="45">
      <c r="A300" s="42"/>
      <c r="B300" s="62" t="s">
        <v>1160</v>
      </c>
      <c r="C300" s="53" t="s">
        <v>1161</v>
      </c>
      <c r="D300" s="54" t="s">
        <v>1162</v>
      </c>
      <c r="E300" s="55">
        <f t="shared" si="9"/>
        <v>37603</v>
      </c>
      <c r="F300" s="55">
        <f>'[1]do korekt'!F792/1000</f>
        <v>37603</v>
      </c>
      <c r="G300" s="55">
        <f>'[1]do korekt'!J792/1000</f>
        <v>0</v>
      </c>
      <c r="H300" s="56">
        <f t="shared" si="8"/>
        <v>36044.359119999994</v>
      </c>
      <c r="I300" s="55">
        <f>'[1]do korekt'!R792/1000</f>
        <v>36044.359119999994</v>
      </c>
      <c r="J300" s="55">
        <f>'[1]do korekt'!V792/1000</f>
        <v>0</v>
      </c>
      <c r="K300" s="57" t="s">
        <v>1163</v>
      </c>
      <c r="L300" s="57" t="s">
        <v>31</v>
      </c>
      <c r="M300" s="58" t="s">
        <v>1164</v>
      </c>
      <c r="N300" s="58">
        <v>0</v>
      </c>
      <c r="O300" s="59" t="s">
        <v>1165</v>
      </c>
      <c r="P300" s="59" t="s">
        <v>1166</v>
      </c>
      <c r="Q300" s="60" t="s">
        <v>1167</v>
      </c>
      <c r="R300" s="60" t="s">
        <v>1168</v>
      </c>
      <c r="S300" s="61">
        <v>8</v>
      </c>
      <c r="T300" s="61">
        <v>0</v>
      </c>
      <c r="U300" s="42"/>
    </row>
    <row r="301" spans="1:21" ht="45">
      <c r="A301" s="42"/>
      <c r="B301" s="84"/>
      <c r="C301" s="53" t="s">
        <v>1169</v>
      </c>
      <c r="D301" s="54">
        <v>10</v>
      </c>
      <c r="E301" s="55">
        <f t="shared" si="9"/>
        <v>16749</v>
      </c>
      <c r="F301" s="55">
        <f>'[1]do korekt'!F793/1000</f>
        <v>16749</v>
      </c>
      <c r="G301" s="55">
        <f>'[1]do korekt'!J793/1000</f>
        <v>0</v>
      </c>
      <c r="H301" s="56">
        <f t="shared" si="8"/>
        <v>15974.301660000001</v>
      </c>
      <c r="I301" s="55">
        <f>'[1]do korekt'!R793/1000</f>
        <v>15974.301660000001</v>
      </c>
      <c r="J301" s="55">
        <f>'[1]do korekt'!V793/1000</f>
        <v>0</v>
      </c>
      <c r="K301" s="57" t="s">
        <v>1170</v>
      </c>
      <c r="L301" s="57" t="s">
        <v>31</v>
      </c>
      <c r="M301" s="58" t="s">
        <v>1171</v>
      </c>
      <c r="N301" s="58">
        <v>0</v>
      </c>
      <c r="O301" s="59" t="s">
        <v>1172</v>
      </c>
      <c r="P301" s="59" t="s">
        <v>1173</v>
      </c>
      <c r="Q301" s="60" t="s">
        <v>1174</v>
      </c>
      <c r="R301" s="60" t="s">
        <v>1175</v>
      </c>
      <c r="S301" s="61">
        <v>10</v>
      </c>
      <c r="T301" s="61">
        <v>0</v>
      </c>
      <c r="U301" s="42"/>
    </row>
    <row r="302" spans="1:21" ht="22.5">
      <c r="A302" s="42"/>
      <c r="B302" s="84"/>
      <c r="C302" s="53" t="s">
        <v>1176</v>
      </c>
      <c r="D302" s="54">
        <v>14</v>
      </c>
      <c r="E302" s="55">
        <f t="shared" si="9"/>
        <v>10513</v>
      </c>
      <c r="F302" s="55">
        <f>'[1]do korekt'!F794/1000</f>
        <v>10513</v>
      </c>
      <c r="G302" s="55">
        <f>'[1]do korekt'!J794/1000</f>
        <v>0</v>
      </c>
      <c r="H302" s="56">
        <f t="shared" si="8"/>
        <v>10512.998820000001</v>
      </c>
      <c r="I302" s="55">
        <f>'[1]do korekt'!R794/1000</f>
        <v>10512.998820000001</v>
      </c>
      <c r="J302" s="55">
        <f>'[1]do korekt'!V794/1000</f>
        <v>0</v>
      </c>
      <c r="K302" s="57" t="s">
        <v>198</v>
      </c>
      <c r="L302" s="57" t="s">
        <v>31</v>
      </c>
      <c r="M302" s="58" t="s">
        <v>1177</v>
      </c>
      <c r="N302" s="58">
        <v>0</v>
      </c>
      <c r="O302" s="59" t="s">
        <v>1178</v>
      </c>
      <c r="P302" s="59" t="s">
        <v>1179</v>
      </c>
      <c r="Q302" s="60" t="s">
        <v>1180</v>
      </c>
      <c r="R302" s="60" t="s">
        <v>1181</v>
      </c>
      <c r="S302" s="61">
        <v>14</v>
      </c>
      <c r="T302" s="61">
        <v>0</v>
      </c>
      <c r="U302" s="42"/>
    </row>
    <row r="303" spans="1:21" ht="33.75">
      <c r="A303" s="42"/>
      <c r="B303" s="63"/>
      <c r="C303" s="53" t="s">
        <v>1182</v>
      </c>
      <c r="D303" s="54">
        <v>66</v>
      </c>
      <c r="E303" s="55">
        <f t="shared" si="9"/>
        <v>12849</v>
      </c>
      <c r="F303" s="55">
        <f>'[1]do korekt'!F795/1000</f>
        <v>12849</v>
      </c>
      <c r="G303" s="55">
        <f>'[1]do korekt'!J795/1000</f>
        <v>0</v>
      </c>
      <c r="H303" s="56">
        <f t="shared" si="8"/>
        <v>12849.54823</v>
      </c>
      <c r="I303" s="55">
        <f>'[1]do korekt'!R795/1000</f>
        <v>12849.54823</v>
      </c>
      <c r="J303" s="55">
        <f>'[1]do korekt'!V795/1000</f>
        <v>0</v>
      </c>
      <c r="K303" s="57" t="s">
        <v>198</v>
      </c>
      <c r="L303" s="57" t="s">
        <v>31</v>
      </c>
      <c r="M303" s="58" t="s">
        <v>1183</v>
      </c>
      <c r="N303" s="58">
        <v>0</v>
      </c>
      <c r="O303" s="59" t="s">
        <v>1165</v>
      </c>
      <c r="P303" s="59" t="s">
        <v>1184</v>
      </c>
      <c r="Q303" s="60" t="s">
        <v>1185</v>
      </c>
      <c r="R303" s="60" t="s">
        <v>1186</v>
      </c>
      <c r="S303" s="61">
        <v>66</v>
      </c>
      <c r="T303" s="61">
        <v>0</v>
      </c>
      <c r="U303" s="42"/>
    </row>
    <row r="304" spans="1:21" ht="56.25">
      <c r="A304" s="42"/>
      <c r="B304" s="83" t="s">
        <v>1187</v>
      </c>
      <c r="C304" s="53" t="s">
        <v>1188</v>
      </c>
      <c r="D304" s="54" t="s">
        <v>1189</v>
      </c>
      <c r="E304" s="55">
        <f t="shared" si="9"/>
        <v>112809</v>
      </c>
      <c r="F304" s="55">
        <f>'[1]do korekt'!F796/1000</f>
        <v>112809</v>
      </c>
      <c r="G304" s="55">
        <f>'[1]do korekt'!J796/1000</f>
        <v>0</v>
      </c>
      <c r="H304" s="56">
        <f t="shared" si="8"/>
        <v>122513.02342999999</v>
      </c>
      <c r="I304" s="55">
        <f>'[1]do korekt'!R796/1000</f>
        <v>122513.02342999999</v>
      </c>
      <c r="J304" s="55">
        <f>'[1]do korekt'!V796/1000</f>
        <v>0</v>
      </c>
      <c r="K304" s="57"/>
      <c r="L304" s="57"/>
      <c r="M304" s="58"/>
      <c r="N304" s="58"/>
      <c r="O304" s="59" t="s">
        <v>1190</v>
      </c>
      <c r="P304" s="59" t="s">
        <v>1191</v>
      </c>
      <c r="Q304" s="60" t="s">
        <v>1192</v>
      </c>
      <c r="R304" s="60" t="s">
        <v>1193</v>
      </c>
      <c r="S304" s="61"/>
      <c r="T304" s="61"/>
      <c r="U304" s="42"/>
    </row>
    <row r="305" spans="1:21" ht="56.25">
      <c r="A305" s="42"/>
      <c r="B305" s="62" t="s">
        <v>1194</v>
      </c>
      <c r="C305" s="53" t="s">
        <v>124</v>
      </c>
      <c r="D305" s="54">
        <v>17</v>
      </c>
      <c r="E305" s="55">
        <f t="shared" si="9"/>
        <v>891</v>
      </c>
      <c r="F305" s="55">
        <f>'[1]do korekt'!F846/1000</f>
        <v>134</v>
      </c>
      <c r="G305" s="55">
        <f>'[1]do korekt'!J846/1000</f>
        <v>757</v>
      </c>
      <c r="H305" s="56">
        <f t="shared" si="8"/>
        <v>493.75399000000004</v>
      </c>
      <c r="I305" s="55">
        <f>'[1]do korekt'!R846/1000</f>
        <v>74.70741000000001</v>
      </c>
      <c r="J305" s="55">
        <f>'[1]do korekt'!V846/1000</f>
        <v>419.04658000000001</v>
      </c>
      <c r="K305" s="57" t="s">
        <v>1195</v>
      </c>
      <c r="L305" s="57" t="s">
        <v>1196</v>
      </c>
      <c r="M305" s="58">
        <v>0</v>
      </c>
      <c r="N305" s="58">
        <v>0</v>
      </c>
      <c r="O305" s="59" t="s">
        <v>1197</v>
      </c>
      <c r="P305" s="59" t="s">
        <v>1198</v>
      </c>
      <c r="Q305" s="60">
        <v>4</v>
      </c>
      <c r="R305" s="60">
        <v>4</v>
      </c>
      <c r="S305" s="61">
        <v>17</v>
      </c>
      <c r="T305" s="61">
        <v>0</v>
      </c>
      <c r="U305" s="42"/>
    </row>
    <row r="306" spans="1:21" ht="33.75">
      <c r="A306" s="42"/>
      <c r="B306" s="84"/>
      <c r="C306" s="53" t="s">
        <v>124</v>
      </c>
      <c r="D306" s="54">
        <v>27</v>
      </c>
      <c r="E306" s="55">
        <f t="shared" si="9"/>
        <v>76059</v>
      </c>
      <c r="F306" s="55">
        <f>'[1]do korekt'!F847/1000</f>
        <v>37279</v>
      </c>
      <c r="G306" s="55">
        <f>'[1]do korekt'!J847/1000</f>
        <v>38780</v>
      </c>
      <c r="H306" s="56">
        <f t="shared" si="8"/>
        <v>115755.12605000002</v>
      </c>
      <c r="I306" s="55">
        <f>'[1]do korekt'!R847/1000</f>
        <v>42550.729490000005</v>
      </c>
      <c r="J306" s="55">
        <f>'[1]do korekt'!V847/1000</f>
        <v>73204.396560000008</v>
      </c>
      <c r="K306" s="57" t="s">
        <v>1199</v>
      </c>
      <c r="L306" s="57" t="s">
        <v>1200</v>
      </c>
      <c r="M306" s="58" t="s">
        <v>1201</v>
      </c>
      <c r="N306" s="58">
        <v>0</v>
      </c>
      <c r="O306" s="59" t="s">
        <v>1202</v>
      </c>
      <c r="P306" s="59" t="s">
        <v>1203</v>
      </c>
      <c r="Q306" s="60" t="s">
        <v>1204</v>
      </c>
      <c r="R306" s="60" t="s">
        <v>1205</v>
      </c>
      <c r="S306" s="61">
        <v>27</v>
      </c>
      <c r="T306" s="61">
        <v>0</v>
      </c>
      <c r="U306" s="42"/>
    </row>
    <row r="307" spans="1:21" ht="33.75">
      <c r="A307" s="42"/>
      <c r="B307" s="84"/>
      <c r="C307" s="53" t="s">
        <v>133</v>
      </c>
      <c r="D307" s="54">
        <v>42</v>
      </c>
      <c r="E307" s="55">
        <f t="shared" si="9"/>
        <v>39020.237000000001</v>
      </c>
      <c r="F307" s="55">
        <f>'[1]do korekt'!F848/1000</f>
        <v>14731.236999999999</v>
      </c>
      <c r="G307" s="55">
        <f>'[1]do korekt'!J848/1000</f>
        <v>24289</v>
      </c>
      <c r="H307" s="56">
        <f t="shared" si="8"/>
        <v>40317.310700000002</v>
      </c>
      <c r="I307" s="55">
        <f>'[1]do korekt'!R848/1000</f>
        <v>23855.362820000002</v>
      </c>
      <c r="J307" s="55">
        <f>'[1]do korekt'!V848/1000</f>
        <v>16461.94788</v>
      </c>
      <c r="K307" s="57" t="s">
        <v>986</v>
      </c>
      <c r="L307" s="57" t="s">
        <v>1206</v>
      </c>
      <c r="M307" s="58" t="s">
        <v>1207</v>
      </c>
      <c r="N307" s="58">
        <v>0</v>
      </c>
      <c r="O307" s="59" t="s">
        <v>1197</v>
      </c>
      <c r="P307" s="59" t="s">
        <v>1208</v>
      </c>
      <c r="Q307" s="60" t="s">
        <v>1209</v>
      </c>
      <c r="R307" s="60" t="s">
        <v>1210</v>
      </c>
      <c r="S307" s="61">
        <v>42</v>
      </c>
      <c r="T307" s="61">
        <v>0</v>
      </c>
      <c r="U307" s="42"/>
    </row>
    <row r="308" spans="1:21" ht="33.75">
      <c r="A308" s="42"/>
      <c r="B308" s="84"/>
      <c r="C308" s="53" t="s">
        <v>124</v>
      </c>
      <c r="D308" s="54">
        <v>43</v>
      </c>
      <c r="E308" s="55">
        <f t="shared" si="9"/>
        <v>0</v>
      </c>
      <c r="F308" s="55">
        <f>'[1]do korekt'!F849/1000</f>
        <v>0</v>
      </c>
      <c r="G308" s="55">
        <f>'[1]do korekt'!J849/1000</f>
        <v>0</v>
      </c>
      <c r="H308" s="56">
        <f t="shared" si="8"/>
        <v>660.43144999999993</v>
      </c>
      <c r="I308" s="55">
        <f>'[1]do korekt'!R849/1000</f>
        <v>660.43144999999993</v>
      </c>
      <c r="J308" s="55">
        <f>'[1]do korekt'!V849/1000</f>
        <v>0</v>
      </c>
      <c r="K308" s="57" t="s">
        <v>1211</v>
      </c>
      <c r="L308" s="57" t="s">
        <v>31</v>
      </c>
      <c r="M308" s="58">
        <v>0</v>
      </c>
      <c r="N308" s="58">
        <v>0</v>
      </c>
      <c r="O308" s="59" t="s">
        <v>1197</v>
      </c>
      <c r="P308" s="59" t="s">
        <v>1212</v>
      </c>
      <c r="Q308" s="60" t="s">
        <v>316</v>
      </c>
      <c r="R308" s="60">
        <v>1</v>
      </c>
      <c r="S308" s="61">
        <v>43</v>
      </c>
      <c r="T308" s="61">
        <v>0</v>
      </c>
      <c r="U308" s="42"/>
    </row>
    <row r="309" spans="1:21" ht="33.75">
      <c r="A309" s="42"/>
      <c r="B309" s="84"/>
      <c r="C309" s="53" t="s">
        <v>270</v>
      </c>
      <c r="D309" s="54">
        <v>45</v>
      </c>
      <c r="E309" s="55">
        <f t="shared" si="9"/>
        <v>722</v>
      </c>
      <c r="F309" s="55">
        <f>'[1]do korekt'!F850/1000</f>
        <v>722</v>
      </c>
      <c r="G309" s="55">
        <f>'[1]do korekt'!J850/1000</f>
        <v>0</v>
      </c>
      <c r="H309" s="56">
        <f t="shared" si="8"/>
        <v>1536.8958500000001</v>
      </c>
      <c r="I309" s="55">
        <f>'[1]do korekt'!R850/1000</f>
        <v>1536.8958500000001</v>
      </c>
      <c r="J309" s="55">
        <f>'[1]do korekt'!V850/1000</f>
        <v>0</v>
      </c>
      <c r="K309" s="57" t="s">
        <v>1213</v>
      </c>
      <c r="L309" s="57" t="s">
        <v>31</v>
      </c>
      <c r="M309" s="58">
        <v>0</v>
      </c>
      <c r="N309" s="58">
        <v>0</v>
      </c>
      <c r="O309" s="59" t="s">
        <v>1197</v>
      </c>
      <c r="P309" s="59" t="s">
        <v>1214</v>
      </c>
      <c r="Q309" s="60" t="s">
        <v>64</v>
      </c>
      <c r="R309" s="60" t="s">
        <v>1215</v>
      </c>
      <c r="S309" s="61">
        <v>45</v>
      </c>
      <c r="T309" s="61">
        <v>0</v>
      </c>
      <c r="U309" s="42"/>
    </row>
    <row r="310" spans="1:21" ht="33.75">
      <c r="A310" s="42"/>
      <c r="B310" s="84"/>
      <c r="C310" s="53" t="s">
        <v>273</v>
      </c>
      <c r="D310" s="54">
        <v>46</v>
      </c>
      <c r="E310" s="55">
        <f t="shared" si="9"/>
        <v>100767</v>
      </c>
      <c r="F310" s="55">
        <f>'[1]do korekt'!F851/1000</f>
        <v>25207</v>
      </c>
      <c r="G310" s="55">
        <f>'[1]do korekt'!J851/1000</f>
        <v>75560</v>
      </c>
      <c r="H310" s="56">
        <f t="shared" si="8"/>
        <v>74310.219930000007</v>
      </c>
      <c r="I310" s="55">
        <f>'[1]do korekt'!R851/1000</f>
        <v>22202.984230000002</v>
      </c>
      <c r="J310" s="55">
        <f>'[1]do korekt'!V851/1000</f>
        <v>52107.235700000005</v>
      </c>
      <c r="K310" s="57" t="s">
        <v>1216</v>
      </c>
      <c r="L310" s="57" t="s">
        <v>1217</v>
      </c>
      <c r="M310" s="58" t="s">
        <v>1218</v>
      </c>
      <c r="N310" s="58">
        <v>0</v>
      </c>
      <c r="O310" s="59" t="s">
        <v>1197</v>
      </c>
      <c r="P310" s="59" t="s">
        <v>1219</v>
      </c>
      <c r="Q310" s="60" t="s">
        <v>1220</v>
      </c>
      <c r="R310" s="60" t="s">
        <v>1221</v>
      </c>
      <c r="S310" s="61">
        <v>46</v>
      </c>
      <c r="T310" s="61">
        <v>0</v>
      </c>
      <c r="U310" s="42"/>
    </row>
    <row r="311" spans="1:21" ht="67.5">
      <c r="A311" s="42"/>
      <c r="B311" s="84"/>
      <c r="C311" s="53" t="s">
        <v>279</v>
      </c>
      <c r="D311" s="54" t="s">
        <v>64</v>
      </c>
      <c r="E311" s="55">
        <f t="shared" si="9"/>
        <v>985</v>
      </c>
      <c r="F311" s="55">
        <f>'[1]do korekt'!F852/1000</f>
        <v>775</v>
      </c>
      <c r="G311" s="55">
        <f>'[1]do korekt'!J852/1000</f>
        <v>210</v>
      </c>
      <c r="H311" s="56">
        <f t="shared" si="8"/>
        <v>2350.6990599999999</v>
      </c>
      <c r="I311" s="55">
        <f>'[1]do korekt'!R852/1000</f>
        <v>1149.44391</v>
      </c>
      <c r="J311" s="55">
        <f>'[1]do korekt'!V852/1000</f>
        <v>1201.25515</v>
      </c>
      <c r="K311" s="57"/>
      <c r="L311" s="57"/>
      <c r="M311" s="58"/>
      <c r="N311" s="58"/>
      <c r="O311" s="93" t="s">
        <v>1197</v>
      </c>
      <c r="P311" s="93" t="s">
        <v>1222</v>
      </c>
      <c r="Q311" s="64" t="s">
        <v>1223</v>
      </c>
      <c r="R311" s="60" t="s">
        <v>1224</v>
      </c>
      <c r="S311" s="61"/>
      <c r="T311" s="61"/>
      <c r="U311" s="42"/>
    </row>
    <row r="312" spans="1:21" ht="33.75">
      <c r="A312" s="42"/>
      <c r="B312" s="63"/>
      <c r="C312" s="53" t="s">
        <v>84</v>
      </c>
      <c r="D312" s="54" t="s">
        <v>85</v>
      </c>
      <c r="E312" s="55">
        <f t="shared" si="9"/>
        <v>17448.628000000001</v>
      </c>
      <c r="F312" s="55">
        <f>'[1]do korekt'!F853/1000</f>
        <v>5747.6279999999997</v>
      </c>
      <c r="G312" s="55">
        <f>'[1]do korekt'!J853/1000</f>
        <v>11701</v>
      </c>
      <c r="H312" s="56">
        <f t="shared" si="8"/>
        <v>15284.71926</v>
      </c>
      <c r="I312" s="55">
        <f>'[1]do korekt'!R853/1000</f>
        <v>4310.9812199999997</v>
      </c>
      <c r="J312" s="55">
        <f>'[1]do korekt'!V853/1000</f>
        <v>10973.73804</v>
      </c>
      <c r="K312" s="57"/>
      <c r="L312" s="57"/>
      <c r="M312" s="58"/>
      <c r="N312" s="58"/>
      <c r="O312" s="93" t="s">
        <v>1197</v>
      </c>
      <c r="P312" s="59" t="s">
        <v>1225</v>
      </c>
      <c r="Q312" s="60" t="s">
        <v>1226</v>
      </c>
      <c r="R312" s="60" t="s">
        <v>1227</v>
      </c>
      <c r="S312" s="61"/>
      <c r="T312" s="61"/>
      <c r="U312" s="42"/>
    </row>
    <row r="313" spans="1:21" s="79" customFormat="1" ht="21" customHeight="1">
      <c r="A313" s="51"/>
      <c r="B313" s="69" t="s">
        <v>1228</v>
      </c>
      <c r="C313" s="70"/>
      <c r="D313" s="71"/>
      <c r="E313" s="72">
        <f t="shared" si="9"/>
        <v>12532316.999</v>
      </c>
      <c r="F313" s="72">
        <f>SUM(F314:F348)</f>
        <v>2166391.9989999998</v>
      </c>
      <c r="G313" s="72">
        <f>SUM(G314:G348)</f>
        <v>10365925</v>
      </c>
      <c r="H313" s="40">
        <f t="shared" si="8"/>
        <v>16292159.320789997</v>
      </c>
      <c r="I313" s="72">
        <f>SUM(I314:I348)</f>
        <v>2586682.3403199995</v>
      </c>
      <c r="J313" s="72">
        <f>SUM(J314:J348)</f>
        <v>13705476.980469998</v>
      </c>
      <c r="K313" s="73"/>
      <c r="L313" s="73"/>
      <c r="M313" s="74"/>
      <c r="N313" s="107"/>
      <c r="O313" s="108"/>
      <c r="P313" s="109"/>
      <c r="Q313" s="110"/>
      <c r="R313" s="111"/>
      <c r="S313" s="78"/>
      <c r="T313" s="78"/>
      <c r="U313" s="51"/>
    </row>
    <row r="314" spans="1:21" ht="45">
      <c r="A314" s="42"/>
      <c r="B314" s="84" t="s">
        <v>1229</v>
      </c>
      <c r="C314" s="80" t="s">
        <v>170</v>
      </c>
      <c r="D314" s="81">
        <v>24</v>
      </c>
      <c r="E314" s="55">
        <f t="shared" si="9"/>
        <v>9362</v>
      </c>
      <c r="F314" s="55">
        <f>'[1]do korekt'!F862/1000</f>
        <v>8170</v>
      </c>
      <c r="G314" s="55">
        <f>'[1]do korekt'!J862/1000</f>
        <v>1192</v>
      </c>
      <c r="H314" s="56">
        <f t="shared" si="8"/>
        <v>10379.210939999999</v>
      </c>
      <c r="I314" s="55">
        <f>'[1]do korekt'!R862/1000</f>
        <v>8732.0862699999998</v>
      </c>
      <c r="J314" s="55">
        <f>'[1]do korekt'!V862/1000</f>
        <v>1647.1246699999999</v>
      </c>
      <c r="K314" s="57" t="s">
        <v>1230</v>
      </c>
      <c r="L314" s="57" t="s">
        <v>1231</v>
      </c>
      <c r="M314" s="58">
        <v>0</v>
      </c>
      <c r="N314" s="58">
        <v>0</v>
      </c>
      <c r="O314" s="112" t="s">
        <v>1232</v>
      </c>
      <c r="P314" s="112" t="s">
        <v>1233</v>
      </c>
      <c r="Q314" s="113">
        <v>3</v>
      </c>
      <c r="R314" s="113">
        <v>3</v>
      </c>
      <c r="S314" s="61">
        <v>24</v>
      </c>
      <c r="T314" s="61">
        <v>0</v>
      </c>
      <c r="U314" s="42"/>
    </row>
    <row r="315" spans="1:21" ht="33.75">
      <c r="A315" s="42"/>
      <c r="B315" s="63"/>
      <c r="C315" s="53" t="s">
        <v>255</v>
      </c>
      <c r="D315" s="54">
        <v>34</v>
      </c>
      <c r="E315" s="55">
        <f t="shared" si="9"/>
        <v>8690688</v>
      </c>
      <c r="F315" s="55">
        <f>'[1]do korekt'!F863/1000</f>
        <v>870050</v>
      </c>
      <c r="G315" s="55">
        <f>'[1]do korekt'!J863/1000</f>
        <v>7820638</v>
      </c>
      <c r="H315" s="56">
        <f t="shared" si="8"/>
        <v>13197228.837819999</v>
      </c>
      <c r="I315" s="55">
        <f>'[1]do korekt'!R863/1000</f>
        <v>1346565.19383</v>
      </c>
      <c r="J315" s="55">
        <f>'[1]do korekt'!V863/1000</f>
        <v>11850663.643989999</v>
      </c>
      <c r="K315" s="57" t="s">
        <v>742</v>
      </c>
      <c r="L315" s="57" t="s">
        <v>1234</v>
      </c>
      <c r="M315" s="58">
        <v>0</v>
      </c>
      <c r="N315" s="58">
        <v>0</v>
      </c>
      <c r="O315" s="59" t="s">
        <v>1232</v>
      </c>
      <c r="P315" s="59" t="s">
        <v>1235</v>
      </c>
      <c r="Q315" s="60">
        <v>92</v>
      </c>
      <c r="R315" s="60">
        <v>95</v>
      </c>
      <c r="S315" s="61">
        <v>34</v>
      </c>
      <c r="T315" s="61">
        <v>0</v>
      </c>
      <c r="U315" s="42"/>
    </row>
    <row r="316" spans="1:21" ht="33.75">
      <c r="A316" s="42"/>
      <c r="B316" s="62" t="s">
        <v>1236</v>
      </c>
      <c r="C316" s="53" t="s">
        <v>55</v>
      </c>
      <c r="D316" s="54">
        <v>16</v>
      </c>
      <c r="E316" s="55">
        <f t="shared" si="9"/>
        <v>4306</v>
      </c>
      <c r="F316" s="55">
        <f>'[1]do korekt'!F864/1000</f>
        <v>4306</v>
      </c>
      <c r="G316" s="55">
        <f>'[1]do korekt'!J864/1000</f>
        <v>0</v>
      </c>
      <c r="H316" s="56">
        <f t="shared" si="8"/>
        <v>2960.0602100000001</v>
      </c>
      <c r="I316" s="55">
        <f>'[1]do korekt'!R864/1000</f>
        <v>2960.0602100000001</v>
      </c>
      <c r="J316" s="55">
        <f>'[1]do korekt'!V864/1000</f>
        <v>0</v>
      </c>
      <c r="K316" s="57" t="s">
        <v>1237</v>
      </c>
      <c r="L316" s="57" t="s">
        <v>31</v>
      </c>
      <c r="M316" s="58">
        <v>0</v>
      </c>
      <c r="N316" s="58">
        <v>0</v>
      </c>
      <c r="O316" s="59" t="s">
        <v>1238</v>
      </c>
      <c r="P316" s="59" t="s">
        <v>1239</v>
      </c>
      <c r="Q316" s="60" t="s">
        <v>1240</v>
      </c>
      <c r="R316" s="60" t="s">
        <v>1241</v>
      </c>
      <c r="S316" s="61">
        <v>16</v>
      </c>
      <c r="T316" s="61">
        <v>0</v>
      </c>
      <c r="U316" s="42"/>
    </row>
    <row r="317" spans="1:21" ht="45">
      <c r="A317" s="42"/>
      <c r="B317" s="84"/>
      <c r="C317" s="53" t="s">
        <v>255</v>
      </c>
      <c r="D317" s="54">
        <v>21</v>
      </c>
      <c r="E317" s="55">
        <f t="shared" si="9"/>
        <v>235</v>
      </c>
      <c r="F317" s="55">
        <f>'[1]do korekt'!F865/1000</f>
        <v>235</v>
      </c>
      <c r="G317" s="55">
        <f>'[1]do korekt'!J865/1000</f>
        <v>0</v>
      </c>
      <c r="H317" s="56">
        <f t="shared" si="8"/>
        <v>60.955730000000003</v>
      </c>
      <c r="I317" s="55">
        <f>'[1]do korekt'!R865/1000</f>
        <v>60.955730000000003</v>
      </c>
      <c r="J317" s="55">
        <f>'[1]do korekt'!V865/1000</f>
        <v>0</v>
      </c>
      <c r="K317" s="57" t="s">
        <v>1242</v>
      </c>
      <c r="L317" s="57" t="s">
        <v>31</v>
      </c>
      <c r="M317" s="58">
        <v>0</v>
      </c>
      <c r="N317" s="58">
        <v>0</v>
      </c>
      <c r="O317" s="59" t="s">
        <v>1238</v>
      </c>
      <c r="P317" s="59" t="s">
        <v>1243</v>
      </c>
      <c r="Q317" s="60" t="s">
        <v>1244</v>
      </c>
      <c r="R317" s="60" t="s">
        <v>1245</v>
      </c>
      <c r="S317" s="61">
        <v>21</v>
      </c>
      <c r="T317" s="61">
        <v>0</v>
      </c>
      <c r="U317" s="42"/>
    </row>
    <row r="318" spans="1:21" ht="33.75">
      <c r="A318" s="42"/>
      <c r="B318" s="84"/>
      <c r="C318" s="53" t="s">
        <v>170</v>
      </c>
      <c r="D318" s="54">
        <v>24</v>
      </c>
      <c r="E318" s="55">
        <f t="shared" si="9"/>
        <v>219021</v>
      </c>
      <c r="F318" s="55">
        <f>'[1]do korekt'!F866/1000</f>
        <v>25045</v>
      </c>
      <c r="G318" s="55">
        <f>'[1]do korekt'!J866/1000</f>
        <v>193976</v>
      </c>
      <c r="H318" s="56">
        <f t="shared" si="8"/>
        <v>273935.68025999999</v>
      </c>
      <c r="I318" s="55">
        <f>'[1]do korekt'!R866/1000</f>
        <v>31387.985250000002</v>
      </c>
      <c r="J318" s="55">
        <f>'[1]do korekt'!V866/1000</f>
        <v>242547.69501</v>
      </c>
      <c r="K318" s="57" t="s">
        <v>1246</v>
      </c>
      <c r="L318" s="57" t="s">
        <v>1247</v>
      </c>
      <c r="M318" s="58" t="s">
        <v>1248</v>
      </c>
      <c r="N318" s="58">
        <v>0</v>
      </c>
      <c r="O318" s="59" t="s">
        <v>1238</v>
      </c>
      <c r="P318" s="59" t="s">
        <v>1249</v>
      </c>
      <c r="Q318" s="60" t="s">
        <v>520</v>
      </c>
      <c r="R318" s="60" t="s">
        <v>1250</v>
      </c>
      <c r="S318" s="61">
        <v>24</v>
      </c>
      <c r="T318" s="61">
        <v>0</v>
      </c>
      <c r="U318" s="42"/>
    </row>
    <row r="319" spans="1:21" ht="22.5">
      <c r="A319" s="42"/>
      <c r="B319" s="84"/>
      <c r="C319" s="53" t="s">
        <v>124</v>
      </c>
      <c r="D319" s="54">
        <v>27</v>
      </c>
      <c r="E319" s="55">
        <f t="shared" si="9"/>
        <v>896029</v>
      </c>
      <c r="F319" s="55">
        <f>'[1]do korekt'!F867/1000</f>
        <v>163638</v>
      </c>
      <c r="G319" s="55">
        <f>'[1]do korekt'!J867/1000</f>
        <v>732391</v>
      </c>
      <c r="H319" s="56">
        <f t="shared" si="8"/>
        <v>1035670.63442</v>
      </c>
      <c r="I319" s="55">
        <f>'[1]do korekt'!R867/1000</f>
        <v>183599.95821000001</v>
      </c>
      <c r="J319" s="55">
        <f>'[1]do korekt'!V867/1000</f>
        <v>852070.67621000006</v>
      </c>
      <c r="K319" s="57" t="s">
        <v>1251</v>
      </c>
      <c r="L319" s="57" t="s">
        <v>1252</v>
      </c>
      <c r="M319" s="58" t="s">
        <v>1253</v>
      </c>
      <c r="N319" s="58">
        <v>0</v>
      </c>
      <c r="O319" s="59" t="s">
        <v>1254</v>
      </c>
      <c r="P319" s="59" t="s">
        <v>1255</v>
      </c>
      <c r="Q319" s="60" t="s">
        <v>1256</v>
      </c>
      <c r="R319" s="60" t="s">
        <v>1257</v>
      </c>
      <c r="S319" s="61">
        <v>27</v>
      </c>
      <c r="T319" s="61">
        <v>0</v>
      </c>
      <c r="U319" s="42"/>
    </row>
    <row r="320" spans="1:21" ht="22.5">
      <c r="A320" s="42"/>
      <c r="B320" s="84"/>
      <c r="C320" s="53" t="s">
        <v>173</v>
      </c>
      <c r="D320" s="54">
        <v>30</v>
      </c>
      <c r="E320" s="55">
        <f t="shared" si="9"/>
        <v>5646</v>
      </c>
      <c r="F320" s="55">
        <f>'[1]do korekt'!F868/1000</f>
        <v>5646</v>
      </c>
      <c r="G320" s="55">
        <f>'[1]do korekt'!J868/1000</f>
        <v>0</v>
      </c>
      <c r="H320" s="56">
        <f t="shared" si="8"/>
        <v>5043.6834800000006</v>
      </c>
      <c r="I320" s="55">
        <f>'[1]do korekt'!R868/1000</f>
        <v>5043.6834800000006</v>
      </c>
      <c r="J320" s="55">
        <f>'[1]do korekt'!V868/1000</f>
        <v>0</v>
      </c>
      <c r="K320" s="57" t="s">
        <v>1258</v>
      </c>
      <c r="L320" s="57" t="s">
        <v>31</v>
      </c>
      <c r="M320" s="58">
        <v>0</v>
      </c>
      <c r="N320" s="58">
        <v>0</v>
      </c>
      <c r="O320" s="59" t="s">
        <v>1238</v>
      </c>
      <c r="P320" s="59" t="s">
        <v>1259</v>
      </c>
      <c r="Q320" s="60" t="s">
        <v>176</v>
      </c>
      <c r="R320" s="60" t="s">
        <v>176</v>
      </c>
      <c r="S320" s="61">
        <v>30</v>
      </c>
      <c r="T320" s="61">
        <v>0</v>
      </c>
      <c r="U320" s="42"/>
    </row>
    <row r="321" spans="1:21" ht="45">
      <c r="A321" s="42"/>
      <c r="B321" s="84"/>
      <c r="C321" s="53" t="s">
        <v>241</v>
      </c>
      <c r="D321" s="54">
        <v>31</v>
      </c>
      <c r="E321" s="55">
        <f t="shared" si="9"/>
        <v>238536</v>
      </c>
      <c r="F321" s="55">
        <f>'[1]do korekt'!F869/1000</f>
        <v>56102</v>
      </c>
      <c r="G321" s="55">
        <f>'[1]do korekt'!J869/1000</f>
        <v>182434</v>
      </c>
      <c r="H321" s="56">
        <f t="shared" si="8"/>
        <v>358919.43210999999</v>
      </c>
      <c r="I321" s="55">
        <f>'[1]do korekt'!R869/1000</f>
        <v>76036.447790000006</v>
      </c>
      <c r="J321" s="55">
        <f>'[1]do korekt'!V869/1000</f>
        <v>282882.98431999999</v>
      </c>
      <c r="K321" s="57" t="s">
        <v>1260</v>
      </c>
      <c r="L321" s="57" t="s">
        <v>1261</v>
      </c>
      <c r="M321" s="58" t="s">
        <v>1262</v>
      </c>
      <c r="N321" s="58">
        <v>0</v>
      </c>
      <c r="O321" s="59" t="s">
        <v>1238</v>
      </c>
      <c r="P321" s="59" t="s">
        <v>1263</v>
      </c>
      <c r="Q321" s="60">
        <v>90</v>
      </c>
      <c r="R321" s="60">
        <v>72</v>
      </c>
      <c r="S321" s="61">
        <v>31</v>
      </c>
      <c r="T321" s="61">
        <v>0</v>
      </c>
      <c r="U321" s="42"/>
    </row>
    <row r="322" spans="1:21" ht="22.5">
      <c r="A322" s="42"/>
      <c r="B322" s="84"/>
      <c r="C322" s="53" t="s">
        <v>255</v>
      </c>
      <c r="D322" s="54">
        <v>34</v>
      </c>
      <c r="E322" s="55">
        <f t="shared" si="9"/>
        <v>415536</v>
      </c>
      <c r="F322" s="55">
        <f>'[1]do korekt'!F870/1000</f>
        <v>415536</v>
      </c>
      <c r="G322" s="55">
        <f>'[1]do korekt'!J870/1000</f>
        <v>0</v>
      </c>
      <c r="H322" s="56">
        <f t="shared" si="8"/>
        <v>386595.85830000002</v>
      </c>
      <c r="I322" s="55">
        <f>'[1]do korekt'!R870/1000</f>
        <v>386595.85830000002</v>
      </c>
      <c r="J322" s="55">
        <f>'[1]do korekt'!V870/1000</f>
        <v>0</v>
      </c>
      <c r="K322" s="57" t="s">
        <v>1264</v>
      </c>
      <c r="L322" s="57" t="s">
        <v>31</v>
      </c>
      <c r="M322" s="58" t="s">
        <v>1265</v>
      </c>
      <c r="N322" s="58">
        <v>0</v>
      </c>
      <c r="O322" s="59" t="s">
        <v>1238</v>
      </c>
      <c r="P322" s="59" t="s">
        <v>1266</v>
      </c>
      <c r="Q322" s="60">
        <v>87</v>
      </c>
      <c r="R322" s="60">
        <v>93</v>
      </c>
      <c r="S322" s="61">
        <v>34</v>
      </c>
      <c r="T322" s="61">
        <v>0</v>
      </c>
      <c r="U322" s="42"/>
    </row>
    <row r="323" spans="1:21" ht="45">
      <c r="A323" s="42"/>
      <c r="B323" s="84"/>
      <c r="C323" s="53" t="s">
        <v>255</v>
      </c>
      <c r="D323" s="54">
        <v>39</v>
      </c>
      <c r="E323" s="55">
        <f t="shared" si="9"/>
        <v>91750</v>
      </c>
      <c r="F323" s="55">
        <f>'[1]do korekt'!F871/1000</f>
        <v>91750</v>
      </c>
      <c r="G323" s="55">
        <f>'[1]do korekt'!J871/1000</f>
        <v>0</v>
      </c>
      <c r="H323" s="56">
        <f t="shared" si="8"/>
        <v>92478.089699999997</v>
      </c>
      <c r="I323" s="55">
        <f>'[1]do korekt'!R871/1000</f>
        <v>92478.089699999997</v>
      </c>
      <c r="J323" s="55">
        <f>'[1]do korekt'!V871/1000</f>
        <v>0</v>
      </c>
      <c r="K323" s="57" t="s">
        <v>1267</v>
      </c>
      <c r="L323" s="57" t="s">
        <v>31</v>
      </c>
      <c r="M323" s="58" t="s">
        <v>1268</v>
      </c>
      <c r="N323" s="58">
        <v>0</v>
      </c>
      <c r="O323" s="59" t="s">
        <v>1238</v>
      </c>
      <c r="P323" s="59" t="s">
        <v>1243</v>
      </c>
      <c r="Q323" s="60" t="s">
        <v>1244</v>
      </c>
      <c r="R323" s="60" t="s">
        <v>1269</v>
      </c>
      <c r="S323" s="61">
        <v>39</v>
      </c>
      <c r="T323" s="61">
        <v>0</v>
      </c>
      <c r="U323" s="42"/>
    </row>
    <row r="324" spans="1:21" ht="33.75">
      <c r="A324" s="42"/>
      <c r="B324" s="84"/>
      <c r="C324" s="53" t="s">
        <v>265</v>
      </c>
      <c r="D324" s="54">
        <v>41</v>
      </c>
      <c r="E324" s="55">
        <f t="shared" si="9"/>
        <v>55775</v>
      </c>
      <c r="F324" s="55">
        <f>'[1]do korekt'!F872/1000</f>
        <v>55775</v>
      </c>
      <c r="G324" s="55">
        <f>'[1]do korekt'!J872/1000</f>
        <v>0</v>
      </c>
      <c r="H324" s="56">
        <f t="shared" si="8"/>
        <v>43565.497770000002</v>
      </c>
      <c r="I324" s="55">
        <f>'[1]do korekt'!R872/1000</f>
        <v>43565.497770000002</v>
      </c>
      <c r="J324" s="55">
        <f>'[1]do korekt'!V872/1000</f>
        <v>0</v>
      </c>
      <c r="K324" s="57" t="s">
        <v>735</v>
      </c>
      <c r="L324" s="57" t="s">
        <v>31</v>
      </c>
      <c r="M324" s="58" t="s">
        <v>1270</v>
      </c>
      <c r="N324" s="58">
        <v>0</v>
      </c>
      <c r="O324" s="59" t="s">
        <v>1238</v>
      </c>
      <c r="P324" s="59" t="s">
        <v>1271</v>
      </c>
      <c r="Q324" s="60" t="s">
        <v>176</v>
      </c>
      <c r="R324" s="60" t="s">
        <v>636</v>
      </c>
      <c r="S324" s="61">
        <v>41</v>
      </c>
      <c r="T324" s="61">
        <v>0</v>
      </c>
      <c r="U324" s="42"/>
    </row>
    <row r="325" spans="1:21" ht="22.5">
      <c r="A325" s="42"/>
      <c r="B325" s="84"/>
      <c r="C325" s="53" t="s">
        <v>124</v>
      </c>
      <c r="D325" s="54">
        <v>43</v>
      </c>
      <c r="E325" s="55">
        <f t="shared" si="9"/>
        <v>5660</v>
      </c>
      <c r="F325" s="55">
        <f>'[1]do korekt'!F873/1000</f>
        <v>849</v>
      </c>
      <c r="G325" s="55">
        <f>'[1]do korekt'!J873/1000</f>
        <v>4811</v>
      </c>
      <c r="H325" s="56">
        <f t="shared" si="8"/>
        <v>10010.21962</v>
      </c>
      <c r="I325" s="55">
        <f>'[1]do korekt'!R873/1000</f>
        <v>1629.8309199999999</v>
      </c>
      <c r="J325" s="55">
        <f>'[1]do korekt'!V873/1000</f>
        <v>8380.3886999999995</v>
      </c>
      <c r="K325" s="57" t="s">
        <v>592</v>
      </c>
      <c r="L325" s="57" t="s">
        <v>295</v>
      </c>
      <c r="M325" s="58">
        <v>0</v>
      </c>
      <c r="N325" s="58">
        <v>0</v>
      </c>
      <c r="O325" s="59" t="s">
        <v>1272</v>
      </c>
      <c r="P325" s="59" t="s">
        <v>1255</v>
      </c>
      <c r="Q325" s="60">
        <v>100</v>
      </c>
      <c r="R325" s="60">
        <v>100</v>
      </c>
      <c r="S325" s="61">
        <v>43</v>
      </c>
      <c r="T325" s="61">
        <v>0</v>
      </c>
      <c r="U325" s="42"/>
    </row>
    <row r="326" spans="1:21" ht="22.5">
      <c r="A326" s="42"/>
      <c r="B326" s="84"/>
      <c r="C326" s="53" t="s">
        <v>273</v>
      </c>
      <c r="D326" s="54">
        <v>46</v>
      </c>
      <c r="E326" s="55">
        <f t="shared" si="9"/>
        <v>8780</v>
      </c>
      <c r="F326" s="55">
        <f>'[1]do korekt'!F874/1000</f>
        <v>8780</v>
      </c>
      <c r="G326" s="55">
        <f>'[1]do korekt'!J874/1000</f>
        <v>0</v>
      </c>
      <c r="H326" s="56">
        <f t="shared" si="8"/>
        <v>2804.5717200000004</v>
      </c>
      <c r="I326" s="55">
        <f>'[1]do korekt'!R874/1000</f>
        <v>2804.5717200000004</v>
      </c>
      <c r="J326" s="55">
        <f>'[1]do korekt'!V874/1000</f>
        <v>0</v>
      </c>
      <c r="K326" s="57" t="s">
        <v>1273</v>
      </c>
      <c r="L326" s="57" t="s">
        <v>31</v>
      </c>
      <c r="M326" s="58" t="s">
        <v>1274</v>
      </c>
      <c r="N326" s="58">
        <v>0</v>
      </c>
      <c r="O326" s="59" t="s">
        <v>1238</v>
      </c>
      <c r="P326" s="59" t="s">
        <v>1275</v>
      </c>
      <c r="Q326" s="60" t="s">
        <v>399</v>
      </c>
      <c r="R326" s="60" t="s">
        <v>1276</v>
      </c>
      <c r="S326" s="61">
        <v>46</v>
      </c>
      <c r="T326" s="61">
        <v>0</v>
      </c>
      <c r="U326" s="42"/>
    </row>
    <row r="327" spans="1:21" ht="33.75">
      <c r="A327" s="42"/>
      <c r="B327" s="63"/>
      <c r="C327" s="53" t="s">
        <v>84</v>
      </c>
      <c r="D327" s="54" t="s">
        <v>85</v>
      </c>
      <c r="E327" s="55">
        <f t="shared" si="9"/>
        <v>36646</v>
      </c>
      <c r="F327" s="55">
        <f>'[1]do korekt'!F875/1000</f>
        <v>36646</v>
      </c>
      <c r="G327" s="55">
        <f>'[1]do korekt'!J875/1000</f>
        <v>0</v>
      </c>
      <c r="H327" s="56">
        <f t="shared" si="8"/>
        <v>37613.563609999997</v>
      </c>
      <c r="I327" s="55">
        <f>'[1]do korekt'!R875/1000</f>
        <v>37613.563609999997</v>
      </c>
      <c r="J327" s="55">
        <f>'[1]do korekt'!V875/1000</f>
        <v>0</v>
      </c>
      <c r="K327" s="57"/>
      <c r="L327" s="57"/>
      <c r="M327" s="58"/>
      <c r="N327" s="58"/>
      <c r="O327" s="59" t="s">
        <v>1238</v>
      </c>
      <c r="P327" s="59" t="s">
        <v>1277</v>
      </c>
      <c r="Q327" s="60" t="s">
        <v>1278</v>
      </c>
      <c r="R327" s="60" t="s">
        <v>1279</v>
      </c>
      <c r="S327" s="61"/>
      <c r="T327" s="61"/>
      <c r="U327" s="42"/>
    </row>
    <row r="328" spans="1:21" ht="58.5" customHeight="1">
      <c r="A328" s="42"/>
      <c r="B328" s="66" t="s">
        <v>1280</v>
      </c>
      <c r="C328" s="53" t="s">
        <v>170</v>
      </c>
      <c r="D328" s="54">
        <v>24</v>
      </c>
      <c r="E328" s="55">
        <f t="shared" si="9"/>
        <v>3964</v>
      </c>
      <c r="F328" s="55">
        <f>'[1]do korekt'!F892/1000</f>
        <v>3947</v>
      </c>
      <c r="G328" s="55">
        <f>'[1]do korekt'!J892/1000</f>
        <v>17</v>
      </c>
      <c r="H328" s="56">
        <f t="shared" si="8"/>
        <v>2234.97064</v>
      </c>
      <c r="I328" s="55">
        <f>'[1]do korekt'!R892/1000</f>
        <v>2234.97064</v>
      </c>
      <c r="J328" s="55">
        <f>'[1]do korekt'!V892/1000</f>
        <v>0</v>
      </c>
      <c r="K328" s="57" t="s">
        <v>1281</v>
      </c>
      <c r="L328" s="57" t="s">
        <v>1282</v>
      </c>
      <c r="M328" s="58" t="s">
        <v>1283</v>
      </c>
      <c r="N328" s="58">
        <v>0</v>
      </c>
      <c r="O328" s="59" t="s">
        <v>1284</v>
      </c>
      <c r="P328" s="59" t="s">
        <v>1285</v>
      </c>
      <c r="Q328" s="60" t="s">
        <v>85</v>
      </c>
      <c r="R328" s="60" t="s">
        <v>412</v>
      </c>
      <c r="S328" s="61">
        <v>24</v>
      </c>
      <c r="T328" s="61">
        <v>0</v>
      </c>
      <c r="U328" s="42"/>
    </row>
    <row r="329" spans="1:21" ht="61.5" customHeight="1">
      <c r="A329" s="42"/>
      <c r="B329" s="82"/>
      <c r="C329" s="53" t="s">
        <v>124</v>
      </c>
      <c r="D329" s="54">
        <v>27</v>
      </c>
      <c r="E329" s="55">
        <f t="shared" si="9"/>
        <v>159453</v>
      </c>
      <c r="F329" s="55">
        <f>'[1]do korekt'!F893/1000</f>
        <v>3263</v>
      </c>
      <c r="G329" s="55">
        <f>'[1]do korekt'!J893/1000</f>
        <v>156190</v>
      </c>
      <c r="H329" s="56">
        <f t="shared" ref="H329:H392" si="10">I329+J329</f>
        <v>215334.58963</v>
      </c>
      <c r="I329" s="55">
        <f>'[1]do korekt'!R893/1000</f>
        <v>3091.1506300000001</v>
      </c>
      <c r="J329" s="55">
        <f>'[1]do korekt'!V893/1000</f>
        <v>212243.43900000001</v>
      </c>
      <c r="K329" s="57" t="s">
        <v>1286</v>
      </c>
      <c r="L329" s="57" t="s">
        <v>198</v>
      </c>
      <c r="M329" s="58" t="s">
        <v>1287</v>
      </c>
      <c r="N329" s="58">
        <v>0</v>
      </c>
      <c r="O329" s="59" t="s">
        <v>1284</v>
      </c>
      <c r="P329" s="59" t="s">
        <v>1288</v>
      </c>
      <c r="Q329" s="60" t="s">
        <v>1289</v>
      </c>
      <c r="R329" s="60" t="s">
        <v>1290</v>
      </c>
      <c r="S329" s="61">
        <v>27</v>
      </c>
      <c r="T329" s="61">
        <v>0</v>
      </c>
      <c r="U329" s="42"/>
    </row>
    <row r="330" spans="1:21" ht="63" customHeight="1">
      <c r="A330" s="42"/>
      <c r="B330" s="82"/>
      <c r="C330" s="53" t="s">
        <v>255</v>
      </c>
      <c r="D330" s="54">
        <v>34</v>
      </c>
      <c r="E330" s="55">
        <f t="shared" ref="E330:E393" si="11">F330+G330</f>
        <v>28929</v>
      </c>
      <c r="F330" s="55">
        <f>'[1]do korekt'!F894/1000</f>
        <v>12369</v>
      </c>
      <c r="G330" s="55">
        <f>'[1]do korekt'!J894/1000</f>
        <v>16560</v>
      </c>
      <c r="H330" s="56">
        <f t="shared" si="10"/>
        <v>23633.279430000002</v>
      </c>
      <c r="I330" s="55">
        <f>'[1]do korekt'!R894/1000</f>
        <v>8158.1283700000004</v>
      </c>
      <c r="J330" s="55">
        <f>'[1]do korekt'!V894/1000</f>
        <v>15475.15106</v>
      </c>
      <c r="K330" s="57" t="s">
        <v>1291</v>
      </c>
      <c r="L330" s="57" t="s">
        <v>1292</v>
      </c>
      <c r="M330" s="58" t="s">
        <v>1293</v>
      </c>
      <c r="N330" s="58">
        <v>0</v>
      </c>
      <c r="O330" s="59" t="s">
        <v>1284</v>
      </c>
      <c r="P330" s="59" t="s">
        <v>1294</v>
      </c>
      <c r="Q330" s="60">
        <v>70</v>
      </c>
      <c r="R330" s="60">
        <v>65</v>
      </c>
      <c r="S330" s="61">
        <v>34</v>
      </c>
      <c r="T330" s="61">
        <v>0</v>
      </c>
      <c r="U330" s="42"/>
    </row>
    <row r="331" spans="1:21" ht="64.5" customHeight="1">
      <c r="A331" s="42"/>
      <c r="B331" s="82"/>
      <c r="C331" s="53" t="s">
        <v>265</v>
      </c>
      <c r="D331" s="54">
        <v>41</v>
      </c>
      <c r="E331" s="55">
        <f t="shared" si="11"/>
        <v>5222</v>
      </c>
      <c r="F331" s="55">
        <f>'[1]do korekt'!F895/1000</f>
        <v>4401</v>
      </c>
      <c r="G331" s="55">
        <f>'[1]do korekt'!J895/1000</f>
        <v>821</v>
      </c>
      <c r="H331" s="56">
        <f t="shared" si="10"/>
        <v>3641.7731100000001</v>
      </c>
      <c r="I331" s="55">
        <f>'[1]do korekt'!R895/1000</f>
        <v>3422.33437</v>
      </c>
      <c r="J331" s="55">
        <f>'[1]do korekt'!V895/1000</f>
        <v>219.43874</v>
      </c>
      <c r="K331" s="57" t="s">
        <v>1295</v>
      </c>
      <c r="L331" s="57" t="s">
        <v>198</v>
      </c>
      <c r="M331" s="58" t="s">
        <v>1296</v>
      </c>
      <c r="N331" s="58">
        <v>0</v>
      </c>
      <c r="O331" s="59" t="s">
        <v>1284</v>
      </c>
      <c r="P331" s="59" t="s">
        <v>1297</v>
      </c>
      <c r="Q331" s="60" t="s">
        <v>520</v>
      </c>
      <c r="R331" s="60" t="s">
        <v>1298</v>
      </c>
      <c r="S331" s="61">
        <v>41</v>
      </c>
      <c r="T331" s="61">
        <v>0</v>
      </c>
      <c r="U331" s="42"/>
    </row>
    <row r="332" spans="1:21" ht="60" customHeight="1">
      <c r="A332" s="42"/>
      <c r="B332" s="83"/>
      <c r="C332" s="53" t="s">
        <v>133</v>
      </c>
      <c r="D332" s="54">
        <v>42</v>
      </c>
      <c r="E332" s="55">
        <f t="shared" si="11"/>
        <v>28924.357</v>
      </c>
      <c r="F332" s="55">
        <f>'[1]do korekt'!F896/1000</f>
        <v>20840.357</v>
      </c>
      <c r="G332" s="55">
        <f>'[1]do korekt'!J896/1000</f>
        <v>8084</v>
      </c>
      <c r="H332" s="56">
        <f t="shared" si="10"/>
        <v>34209.274420000002</v>
      </c>
      <c r="I332" s="55">
        <f>'[1]do korekt'!R896/1000</f>
        <v>28900.353920000001</v>
      </c>
      <c r="J332" s="55">
        <f>'[1]do korekt'!V896/1000</f>
        <v>5308.9205000000002</v>
      </c>
      <c r="K332" s="57" t="s">
        <v>1299</v>
      </c>
      <c r="L332" s="57" t="s">
        <v>1300</v>
      </c>
      <c r="M332" s="58" t="s">
        <v>1301</v>
      </c>
      <c r="N332" s="58">
        <v>0</v>
      </c>
      <c r="O332" s="59" t="s">
        <v>1302</v>
      </c>
      <c r="P332" s="59" t="s">
        <v>1303</v>
      </c>
      <c r="Q332" s="60" t="s">
        <v>1304</v>
      </c>
      <c r="R332" s="60" t="s">
        <v>1305</v>
      </c>
      <c r="S332" s="61">
        <v>42</v>
      </c>
      <c r="T332" s="61">
        <v>0</v>
      </c>
      <c r="U332" s="42"/>
    </row>
    <row r="333" spans="1:21" ht="62.25" customHeight="1">
      <c r="A333" s="42"/>
      <c r="B333" s="66"/>
      <c r="C333" s="53" t="s">
        <v>270</v>
      </c>
      <c r="D333" s="54">
        <v>45</v>
      </c>
      <c r="E333" s="55">
        <f t="shared" si="11"/>
        <v>12</v>
      </c>
      <c r="F333" s="55">
        <f>'[1]do korekt'!F897/1000</f>
        <v>12</v>
      </c>
      <c r="G333" s="55">
        <f>'[1]do korekt'!J897/1000</f>
        <v>0</v>
      </c>
      <c r="H333" s="56">
        <f t="shared" si="10"/>
        <v>5.8425000000000002</v>
      </c>
      <c r="I333" s="55">
        <f>'[1]do korekt'!R897/1000</f>
        <v>5.8425000000000002</v>
      </c>
      <c r="J333" s="55">
        <f>'[1]do korekt'!V897/1000</f>
        <v>0</v>
      </c>
      <c r="K333" s="57" t="s">
        <v>816</v>
      </c>
      <c r="L333" s="57" t="s">
        <v>31</v>
      </c>
      <c r="M333" s="58">
        <v>0</v>
      </c>
      <c r="N333" s="58">
        <v>0</v>
      </c>
      <c r="O333" s="59" t="s">
        <v>1284</v>
      </c>
      <c r="P333" s="59" t="s">
        <v>1306</v>
      </c>
      <c r="Q333" s="60" t="s">
        <v>176</v>
      </c>
      <c r="R333" s="60" t="s">
        <v>1307</v>
      </c>
      <c r="S333" s="61">
        <v>45</v>
      </c>
      <c r="T333" s="61">
        <v>0</v>
      </c>
      <c r="U333" s="42"/>
    </row>
    <row r="334" spans="1:21" ht="66.75" customHeight="1">
      <c r="A334" s="42"/>
      <c r="B334" s="82"/>
      <c r="C334" s="53" t="s">
        <v>273</v>
      </c>
      <c r="D334" s="54">
        <v>46</v>
      </c>
      <c r="E334" s="55">
        <f t="shared" si="11"/>
        <v>8954</v>
      </c>
      <c r="F334" s="55">
        <f>'[1]do korekt'!F898/1000</f>
        <v>8954</v>
      </c>
      <c r="G334" s="55">
        <f>'[1]do korekt'!J898/1000</f>
        <v>0</v>
      </c>
      <c r="H334" s="56">
        <f t="shared" si="10"/>
        <v>3977.2147200000004</v>
      </c>
      <c r="I334" s="55">
        <f>'[1]do korekt'!R898/1000</f>
        <v>3977.2147200000004</v>
      </c>
      <c r="J334" s="55">
        <f>'[1]do korekt'!V898/1000</f>
        <v>0</v>
      </c>
      <c r="K334" s="57" t="s">
        <v>1308</v>
      </c>
      <c r="L334" s="57" t="s">
        <v>31</v>
      </c>
      <c r="M334" s="58">
        <v>190096</v>
      </c>
      <c r="N334" s="58">
        <v>0</v>
      </c>
      <c r="O334" s="59" t="s">
        <v>1284</v>
      </c>
      <c r="P334" s="59" t="s">
        <v>1275</v>
      </c>
      <c r="Q334" s="60" t="s">
        <v>176</v>
      </c>
      <c r="R334" s="60" t="s">
        <v>1309</v>
      </c>
      <c r="S334" s="61">
        <v>46</v>
      </c>
      <c r="T334" s="61">
        <v>0</v>
      </c>
      <c r="U334" s="42"/>
    </row>
    <row r="335" spans="1:21" ht="56.25">
      <c r="A335" s="42"/>
      <c r="B335" s="83"/>
      <c r="C335" s="53" t="s">
        <v>84</v>
      </c>
      <c r="D335" s="54" t="s">
        <v>85</v>
      </c>
      <c r="E335" s="55">
        <f t="shared" si="11"/>
        <v>13401.642</v>
      </c>
      <c r="F335" s="55">
        <f>'[1]do korekt'!F899/1000</f>
        <v>4391.6419999999998</v>
      </c>
      <c r="G335" s="55">
        <f>'[1]do korekt'!J899/1000</f>
        <v>9010</v>
      </c>
      <c r="H335" s="56">
        <f t="shared" si="10"/>
        <v>12018.094639999999</v>
      </c>
      <c r="I335" s="55">
        <f>'[1]do korekt'!R899/1000</f>
        <v>3182.3857899999998</v>
      </c>
      <c r="J335" s="55">
        <f>'[1]do korekt'!V899/1000</f>
        <v>8835.7088499999991</v>
      </c>
      <c r="K335" s="57"/>
      <c r="L335" s="57"/>
      <c r="M335" s="58"/>
      <c r="N335" s="58"/>
      <c r="O335" s="59" t="s">
        <v>1284</v>
      </c>
      <c r="P335" s="59" t="s">
        <v>1310</v>
      </c>
      <c r="Q335" s="60" t="s">
        <v>1311</v>
      </c>
      <c r="R335" s="60" t="s">
        <v>1311</v>
      </c>
      <c r="S335" s="61"/>
      <c r="T335" s="61"/>
      <c r="U335" s="42"/>
    </row>
    <row r="336" spans="1:21" ht="33.75">
      <c r="A336" s="42"/>
      <c r="B336" s="52" t="s">
        <v>1312</v>
      </c>
      <c r="C336" s="53" t="s">
        <v>255</v>
      </c>
      <c r="D336" s="54">
        <v>34</v>
      </c>
      <c r="E336" s="55">
        <f t="shared" si="11"/>
        <v>1381560</v>
      </c>
      <c r="F336" s="55">
        <f>'[1]do korekt'!F911/1000</f>
        <v>160501</v>
      </c>
      <c r="G336" s="55">
        <f>'[1]do korekt'!J911/1000</f>
        <v>1221059</v>
      </c>
      <c r="H336" s="56">
        <f t="shared" si="10"/>
        <v>337153.05828</v>
      </c>
      <c r="I336" s="55">
        <f>'[1]do korekt'!R911/1000</f>
        <v>111951.24885999999</v>
      </c>
      <c r="J336" s="55">
        <f>'[1]do korekt'!V911/1000</f>
        <v>225201.80941999998</v>
      </c>
      <c r="K336" s="57" t="s">
        <v>1313</v>
      </c>
      <c r="L336" s="57" t="s">
        <v>1314</v>
      </c>
      <c r="M336" s="58">
        <v>0</v>
      </c>
      <c r="N336" s="58">
        <v>0</v>
      </c>
      <c r="O336" s="59" t="s">
        <v>1232</v>
      </c>
      <c r="P336" s="59" t="s">
        <v>1315</v>
      </c>
      <c r="Q336" s="60" t="s">
        <v>1316</v>
      </c>
      <c r="R336" s="60">
        <v>0</v>
      </c>
      <c r="S336" s="61">
        <v>34</v>
      </c>
      <c r="T336" s="61">
        <v>0</v>
      </c>
      <c r="U336" s="42"/>
    </row>
    <row r="337" spans="1:21" ht="33.75">
      <c r="A337" s="42"/>
      <c r="B337" s="62" t="s">
        <v>1317</v>
      </c>
      <c r="C337" s="53" t="s">
        <v>55</v>
      </c>
      <c r="D337" s="54">
        <v>16</v>
      </c>
      <c r="E337" s="55">
        <f t="shared" si="11"/>
        <v>421</v>
      </c>
      <c r="F337" s="55">
        <f>'[1]do korekt'!F912/1000</f>
        <v>421</v>
      </c>
      <c r="G337" s="55">
        <f>'[1]do korekt'!J912/1000</f>
        <v>0</v>
      </c>
      <c r="H337" s="56">
        <f t="shared" si="10"/>
        <v>128.71717000000001</v>
      </c>
      <c r="I337" s="55">
        <f>'[1]do korekt'!R912/1000</f>
        <v>128.71717000000001</v>
      </c>
      <c r="J337" s="55">
        <f>'[1]do korekt'!V912/1000</f>
        <v>0</v>
      </c>
      <c r="K337" s="57" t="s">
        <v>1318</v>
      </c>
      <c r="L337" s="57" t="s">
        <v>31</v>
      </c>
      <c r="M337" s="58" t="s">
        <v>1319</v>
      </c>
      <c r="N337" s="58">
        <v>0</v>
      </c>
      <c r="O337" s="59" t="s">
        <v>1320</v>
      </c>
      <c r="P337" s="59" t="s">
        <v>1275</v>
      </c>
      <c r="Q337" s="60" t="s">
        <v>1321</v>
      </c>
      <c r="R337" s="60" t="s">
        <v>1322</v>
      </c>
      <c r="S337" s="61">
        <v>16</v>
      </c>
      <c r="T337" s="61">
        <v>0</v>
      </c>
      <c r="U337" s="42"/>
    </row>
    <row r="338" spans="1:21" ht="33.75">
      <c r="A338" s="42"/>
      <c r="B338" s="84"/>
      <c r="C338" s="53" t="s">
        <v>255</v>
      </c>
      <c r="D338" s="54">
        <v>21</v>
      </c>
      <c r="E338" s="55">
        <f t="shared" si="11"/>
        <v>235</v>
      </c>
      <c r="F338" s="55">
        <f>'[1]do korekt'!F913/1000</f>
        <v>235</v>
      </c>
      <c r="G338" s="55">
        <f>'[1]do korekt'!J913/1000</f>
        <v>0</v>
      </c>
      <c r="H338" s="56">
        <f t="shared" si="10"/>
        <v>59.34986</v>
      </c>
      <c r="I338" s="55">
        <f>'[1]do korekt'!R913/1000</f>
        <v>59.34986</v>
      </c>
      <c r="J338" s="55">
        <f>'[1]do korekt'!V913/1000</f>
        <v>0</v>
      </c>
      <c r="K338" s="57" t="s">
        <v>1323</v>
      </c>
      <c r="L338" s="57" t="s">
        <v>31</v>
      </c>
      <c r="M338" s="58" t="s">
        <v>1324</v>
      </c>
      <c r="N338" s="58">
        <v>0</v>
      </c>
      <c r="O338" s="59" t="s">
        <v>1320</v>
      </c>
      <c r="P338" s="59" t="s">
        <v>1325</v>
      </c>
      <c r="Q338" s="60">
        <v>0</v>
      </c>
      <c r="R338" s="60">
        <v>0</v>
      </c>
      <c r="S338" s="61">
        <v>21</v>
      </c>
      <c r="T338" s="61">
        <v>0</v>
      </c>
      <c r="U338" s="42"/>
    </row>
    <row r="339" spans="1:21" ht="45">
      <c r="A339" s="42"/>
      <c r="B339" s="84"/>
      <c r="C339" s="53" t="s">
        <v>170</v>
      </c>
      <c r="D339" s="54">
        <v>24</v>
      </c>
      <c r="E339" s="55">
        <f t="shared" si="11"/>
        <v>491</v>
      </c>
      <c r="F339" s="55">
        <f>'[1]do korekt'!F914/1000</f>
        <v>491</v>
      </c>
      <c r="G339" s="55">
        <f>'[1]do korekt'!J914/1000</f>
        <v>0</v>
      </c>
      <c r="H339" s="56">
        <f t="shared" si="10"/>
        <v>434.17465999999996</v>
      </c>
      <c r="I339" s="55">
        <f>'[1]do korekt'!R914/1000</f>
        <v>434.17465999999996</v>
      </c>
      <c r="J339" s="55">
        <f>'[1]do korekt'!V914/1000</f>
        <v>0</v>
      </c>
      <c r="K339" s="57" t="s">
        <v>1326</v>
      </c>
      <c r="L339" s="57" t="s">
        <v>31</v>
      </c>
      <c r="M339" s="58" t="s">
        <v>1327</v>
      </c>
      <c r="N339" s="58">
        <v>0</v>
      </c>
      <c r="O339" s="59" t="s">
        <v>1320</v>
      </c>
      <c r="P339" s="59" t="s">
        <v>1328</v>
      </c>
      <c r="Q339" s="60">
        <v>0</v>
      </c>
      <c r="R339" s="60">
        <v>0</v>
      </c>
      <c r="S339" s="61">
        <v>24</v>
      </c>
      <c r="T339" s="61">
        <v>0</v>
      </c>
      <c r="U339" s="42"/>
    </row>
    <row r="340" spans="1:21" ht="33.75">
      <c r="A340" s="42"/>
      <c r="B340" s="84"/>
      <c r="C340" s="53" t="s">
        <v>124</v>
      </c>
      <c r="D340" s="54">
        <v>26</v>
      </c>
      <c r="E340" s="55">
        <f t="shared" si="11"/>
        <v>1356</v>
      </c>
      <c r="F340" s="55">
        <f>'[1]do korekt'!F915/1000</f>
        <v>1356</v>
      </c>
      <c r="G340" s="55">
        <f>'[1]do korekt'!J915/1000</f>
        <v>0</v>
      </c>
      <c r="H340" s="56">
        <f t="shared" si="10"/>
        <v>0</v>
      </c>
      <c r="I340" s="55">
        <f>'[1]do korekt'!R915/1000</f>
        <v>0</v>
      </c>
      <c r="J340" s="55">
        <f>'[1]do korekt'!V915/1000</f>
        <v>0</v>
      </c>
      <c r="K340" s="57" t="s">
        <v>31</v>
      </c>
      <c r="L340" s="57" t="s">
        <v>31</v>
      </c>
      <c r="M340" s="58">
        <v>0</v>
      </c>
      <c r="N340" s="58">
        <v>0</v>
      </c>
      <c r="O340" s="59" t="s">
        <v>1320</v>
      </c>
      <c r="P340" s="59" t="s">
        <v>1329</v>
      </c>
      <c r="Q340" s="60">
        <v>10</v>
      </c>
      <c r="R340" s="60" t="s">
        <v>316</v>
      </c>
      <c r="S340" s="61">
        <v>26</v>
      </c>
      <c r="T340" s="61">
        <v>0</v>
      </c>
      <c r="U340" s="42"/>
    </row>
    <row r="341" spans="1:21" ht="33.75">
      <c r="A341" s="42"/>
      <c r="B341" s="84"/>
      <c r="C341" s="53" t="s">
        <v>124</v>
      </c>
      <c r="D341" s="54">
        <v>27</v>
      </c>
      <c r="E341" s="55">
        <f t="shared" si="11"/>
        <v>11942</v>
      </c>
      <c r="F341" s="55">
        <f>'[1]do korekt'!F916/1000</f>
        <v>5567</v>
      </c>
      <c r="G341" s="55">
        <f>'[1]do korekt'!J916/1000</f>
        <v>6375</v>
      </c>
      <c r="H341" s="56">
        <f t="shared" si="10"/>
        <v>5539.0054900000005</v>
      </c>
      <c r="I341" s="55">
        <f>'[1]do korekt'!R916/1000</f>
        <v>5539.0054900000005</v>
      </c>
      <c r="J341" s="55">
        <f>'[1]do korekt'!V916/1000</f>
        <v>0</v>
      </c>
      <c r="K341" s="57" t="s">
        <v>1330</v>
      </c>
      <c r="L341" s="57" t="s">
        <v>31</v>
      </c>
      <c r="M341" s="58" t="s">
        <v>1331</v>
      </c>
      <c r="N341" s="58">
        <v>0</v>
      </c>
      <c r="O341" s="59" t="s">
        <v>1332</v>
      </c>
      <c r="P341" s="59" t="s">
        <v>1288</v>
      </c>
      <c r="Q341" s="60" t="s">
        <v>1333</v>
      </c>
      <c r="R341" s="60" t="s">
        <v>1334</v>
      </c>
      <c r="S341" s="61">
        <v>27</v>
      </c>
      <c r="T341" s="61">
        <v>0</v>
      </c>
      <c r="U341" s="42"/>
    </row>
    <row r="342" spans="1:21" ht="45">
      <c r="A342" s="42"/>
      <c r="B342" s="84"/>
      <c r="C342" s="53" t="s">
        <v>173</v>
      </c>
      <c r="D342" s="54">
        <v>30</v>
      </c>
      <c r="E342" s="55">
        <f t="shared" si="11"/>
        <v>3328</v>
      </c>
      <c r="F342" s="55">
        <f>'[1]do korekt'!F917/1000</f>
        <v>3328</v>
      </c>
      <c r="G342" s="55">
        <f>'[1]do korekt'!J917/1000</f>
        <v>0</v>
      </c>
      <c r="H342" s="56">
        <f t="shared" si="10"/>
        <v>2477.6467400000001</v>
      </c>
      <c r="I342" s="55">
        <f>'[1]do korekt'!R917/1000</f>
        <v>2477.6467400000001</v>
      </c>
      <c r="J342" s="55">
        <f>'[1]do korekt'!V917/1000</f>
        <v>0</v>
      </c>
      <c r="K342" s="57" t="s">
        <v>1335</v>
      </c>
      <c r="L342" s="57" t="s">
        <v>31</v>
      </c>
      <c r="M342" s="58" t="s">
        <v>1336</v>
      </c>
      <c r="N342" s="58">
        <v>0</v>
      </c>
      <c r="O342" s="59" t="s">
        <v>1320</v>
      </c>
      <c r="P342" s="59" t="s">
        <v>1337</v>
      </c>
      <c r="Q342" s="60" t="s">
        <v>1334</v>
      </c>
      <c r="R342" s="60" t="s">
        <v>1334</v>
      </c>
      <c r="S342" s="61">
        <v>30</v>
      </c>
      <c r="T342" s="61">
        <v>0</v>
      </c>
      <c r="U342" s="42"/>
    </row>
    <row r="343" spans="1:21" ht="33.75">
      <c r="A343" s="42"/>
      <c r="B343" s="84"/>
      <c r="C343" s="53" t="s">
        <v>241</v>
      </c>
      <c r="D343" s="54">
        <v>31</v>
      </c>
      <c r="E343" s="55">
        <f t="shared" si="11"/>
        <v>21338</v>
      </c>
      <c r="F343" s="55">
        <f>'[1]do korekt'!F918/1000</f>
        <v>8971</v>
      </c>
      <c r="G343" s="55">
        <f>'[1]do korekt'!J918/1000</f>
        <v>12367</v>
      </c>
      <c r="H343" s="56">
        <f t="shared" si="10"/>
        <v>4557.1359299999995</v>
      </c>
      <c r="I343" s="55">
        <f>'[1]do korekt'!R918/1000</f>
        <v>4557.1359299999995</v>
      </c>
      <c r="J343" s="55">
        <f>'[1]do korekt'!V918/1000</f>
        <v>0</v>
      </c>
      <c r="K343" s="57" t="s">
        <v>1338</v>
      </c>
      <c r="L343" s="57" t="s">
        <v>1282</v>
      </c>
      <c r="M343" s="58" t="s">
        <v>1339</v>
      </c>
      <c r="N343" s="58">
        <v>0</v>
      </c>
      <c r="O343" s="59" t="s">
        <v>1320</v>
      </c>
      <c r="P343" s="59" t="s">
        <v>1340</v>
      </c>
      <c r="Q343" s="60">
        <v>1</v>
      </c>
      <c r="R343" s="60">
        <v>0</v>
      </c>
      <c r="S343" s="61">
        <v>31</v>
      </c>
      <c r="T343" s="61">
        <v>0</v>
      </c>
      <c r="U343" s="42"/>
    </row>
    <row r="344" spans="1:21" ht="33.75">
      <c r="A344" s="42"/>
      <c r="B344" s="84"/>
      <c r="C344" s="53" t="s">
        <v>255</v>
      </c>
      <c r="D344" s="54">
        <v>34</v>
      </c>
      <c r="E344" s="55">
        <f t="shared" si="11"/>
        <v>136614</v>
      </c>
      <c r="F344" s="55">
        <f>'[1]do korekt'!F919/1000</f>
        <v>136614</v>
      </c>
      <c r="G344" s="55">
        <f>'[1]do korekt'!J919/1000</f>
        <v>0</v>
      </c>
      <c r="H344" s="56">
        <f t="shared" si="10"/>
        <v>145407.85860000001</v>
      </c>
      <c r="I344" s="55">
        <f>'[1]do korekt'!R919/1000</f>
        <v>145407.85860000001</v>
      </c>
      <c r="J344" s="55">
        <f>'[1]do korekt'!V919/1000</f>
        <v>0</v>
      </c>
      <c r="K344" s="57" t="s">
        <v>763</v>
      </c>
      <c r="L344" s="57" t="s">
        <v>31</v>
      </c>
      <c r="M344" s="58" t="s">
        <v>1341</v>
      </c>
      <c r="N344" s="58">
        <v>0</v>
      </c>
      <c r="O344" s="59" t="s">
        <v>1320</v>
      </c>
      <c r="P344" s="59" t="s">
        <v>1266</v>
      </c>
      <c r="Q344" s="60" t="s">
        <v>1342</v>
      </c>
      <c r="R344" s="60" t="s">
        <v>1316</v>
      </c>
      <c r="S344" s="61">
        <v>34</v>
      </c>
      <c r="T344" s="61">
        <v>0</v>
      </c>
      <c r="U344" s="42"/>
    </row>
    <row r="345" spans="1:21" ht="33.75">
      <c r="A345" s="42"/>
      <c r="B345" s="84"/>
      <c r="C345" s="53" t="s">
        <v>255</v>
      </c>
      <c r="D345" s="54">
        <v>39</v>
      </c>
      <c r="E345" s="55">
        <f t="shared" si="11"/>
        <v>41299</v>
      </c>
      <c r="F345" s="55">
        <f>'[1]do korekt'!F920/1000</f>
        <v>41299</v>
      </c>
      <c r="G345" s="55">
        <f>'[1]do korekt'!J920/1000</f>
        <v>0</v>
      </c>
      <c r="H345" s="56">
        <f t="shared" si="10"/>
        <v>34672.96531</v>
      </c>
      <c r="I345" s="55">
        <f>'[1]do korekt'!R920/1000</f>
        <v>34672.96531</v>
      </c>
      <c r="J345" s="55">
        <f>'[1]do korekt'!V920/1000</f>
        <v>0</v>
      </c>
      <c r="K345" s="57" t="s">
        <v>1343</v>
      </c>
      <c r="L345" s="57" t="s">
        <v>31</v>
      </c>
      <c r="M345" s="58" t="s">
        <v>1344</v>
      </c>
      <c r="N345" s="58">
        <v>0</v>
      </c>
      <c r="O345" s="59" t="s">
        <v>1320</v>
      </c>
      <c r="P345" s="59" t="s">
        <v>1325</v>
      </c>
      <c r="Q345" s="60" t="s">
        <v>316</v>
      </c>
      <c r="R345" s="60" t="s">
        <v>1345</v>
      </c>
      <c r="S345" s="61">
        <v>39</v>
      </c>
      <c r="T345" s="61">
        <v>0</v>
      </c>
      <c r="U345" s="42"/>
    </row>
    <row r="346" spans="1:21" ht="33.75">
      <c r="A346" s="42"/>
      <c r="B346" s="84"/>
      <c r="C346" s="53" t="s">
        <v>265</v>
      </c>
      <c r="D346" s="54">
        <v>41</v>
      </c>
      <c r="E346" s="55">
        <f t="shared" si="11"/>
        <v>3347</v>
      </c>
      <c r="F346" s="55">
        <f>'[1]do korekt'!F921/1000</f>
        <v>3347</v>
      </c>
      <c r="G346" s="55">
        <f>'[1]do korekt'!J921/1000</f>
        <v>0</v>
      </c>
      <c r="H346" s="56">
        <f t="shared" si="10"/>
        <v>3559.1469500000003</v>
      </c>
      <c r="I346" s="55">
        <f>'[1]do korekt'!R921/1000</f>
        <v>3559.1469500000003</v>
      </c>
      <c r="J346" s="55">
        <f>'[1]do korekt'!V921/1000</f>
        <v>0</v>
      </c>
      <c r="K346" s="57" t="s">
        <v>1346</v>
      </c>
      <c r="L346" s="57" t="s">
        <v>31</v>
      </c>
      <c r="M346" s="58" t="s">
        <v>1347</v>
      </c>
      <c r="N346" s="58">
        <v>0</v>
      </c>
      <c r="O346" s="59" t="s">
        <v>1320</v>
      </c>
      <c r="P346" s="59" t="s">
        <v>1271</v>
      </c>
      <c r="Q346" s="60">
        <v>0</v>
      </c>
      <c r="R346" s="60">
        <v>0</v>
      </c>
      <c r="S346" s="61">
        <v>41</v>
      </c>
      <c r="T346" s="61">
        <v>0</v>
      </c>
      <c r="U346" s="42"/>
    </row>
    <row r="347" spans="1:21" ht="33.75">
      <c r="A347" s="42"/>
      <c r="B347" s="84"/>
      <c r="C347" s="53" t="s">
        <v>273</v>
      </c>
      <c r="D347" s="54">
        <v>46</v>
      </c>
      <c r="E347" s="55">
        <f t="shared" si="11"/>
        <v>3019</v>
      </c>
      <c r="F347" s="55">
        <f>'[1]do korekt'!F922/1000</f>
        <v>3019</v>
      </c>
      <c r="G347" s="55">
        <f>'[1]do korekt'!J922/1000</f>
        <v>0</v>
      </c>
      <c r="H347" s="56">
        <f t="shared" si="10"/>
        <v>5451.4133899999997</v>
      </c>
      <c r="I347" s="55">
        <f>'[1]do korekt'!R922/1000</f>
        <v>5451.4133899999997</v>
      </c>
      <c r="J347" s="55">
        <f>'[1]do korekt'!V922/1000</f>
        <v>0</v>
      </c>
      <c r="K347" s="57" t="s">
        <v>1348</v>
      </c>
      <c r="L347" s="57" t="s">
        <v>31</v>
      </c>
      <c r="M347" s="58" t="s">
        <v>1349</v>
      </c>
      <c r="N347" s="58">
        <v>0</v>
      </c>
      <c r="O347" s="59" t="s">
        <v>1320</v>
      </c>
      <c r="P347" s="59" t="s">
        <v>1275</v>
      </c>
      <c r="Q347" s="60" t="s">
        <v>520</v>
      </c>
      <c r="R347" s="60" t="s">
        <v>1350</v>
      </c>
      <c r="S347" s="61">
        <v>46</v>
      </c>
      <c r="T347" s="61">
        <v>0</v>
      </c>
      <c r="U347" s="42"/>
    </row>
    <row r="348" spans="1:21" ht="45">
      <c r="A348" s="42"/>
      <c r="B348" s="84"/>
      <c r="C348" s="67" t="s">
        <v>84</v>
      </c>
      <c r="D348" s="68" t="s">
        <v>85</v>
      </c>
      <c r="E348" s="55">
        <f t="shared" si="11"/>
        <v>537</v>
      </c>
      <c r="F348" s="55">
        <f>'[1]do korekt'!F923/1000</f>
        <v>537</v>
      </c>
      <c r="G348" s="55">
        <f>'[1]do korekt'!J923/1000</f>
        <v>0</v>
      </c>
      <c r="H348" s="56">
        <f t="shared" si="10"/>
        <v>397.51363000000003</v>
      </c>
      <c r="I348" s="55">
        <f>'[1]do korekt'!R923/1000</f>
        <v>397.51363000000003</v>
      </c>
      <c r="J348" s="55">
        <f>'[1]do korekt'!V923/1000</f>
        <v>0</v>
      </c>
      <c r="K348" s="57"/>
      <c r="L348" s="57"/>
      <c r="M348" s="58"/>
      <c r="N348" s="58"/>
      <c r="O348" s="103" t="s">
        <v>1320</v>
      </c>
      <c r="P348" s="103" t="s">
        <v>1351</v>
      </c>
      <c r="Q348" s="104" t="s">
        <v>1352</v>
      </c>
      <c r="R348" s="104" t="s">
        <v>1334</v>
      </c>
      <c r="S348" s="61"/>
      <c r="T348" s="61"/>
      <c r="U348" s="42"/>
    </row>
    <row r="349" spans="1:21" s="79" customFormat="1" ht="24" customHeight="1">
      <c r="A349" s="51"/>
      <c r="B349" s="69" t="s">
        <v>1353</v>
      </c>
      <c r="C349" s="70"/>
      <c r="D349" s="71"/>
      <c r="E349" s="72">
        <f t="shared" si="11"/>
        <v>9951676.0390000008</v>
      </c>
      <c r="F349" s="72">
        <f>SUM(F350:F359)</f>
        <v>9865024.5360000003</v>
      </c>
      <c r="G349" s="72">
        <f>SUM(G350:G359)</f>
        <v>86651.502999999997</v>
      </c>
      <c r="H349" s="40">
        <f t="shared" si="10"/>
        <v>9828231.2928600013</v>
      </c>
      <c r="I349" s="72">
        <f>SUM(I350:I359)</f>
        <v>9768049.6749600004</v>
      </c>
      <c r="J349" s="72">
        <f>SUM(J350:J359)</f>
        <v>60181.617899999997</v>
      </c>
      <c r="K349" s="73"/>
      <c r="L349" s="73"/>
      <c r="M349" s="74"/>
      <c r="N349" s="107"/>
      <c r="O349" s="108"/>
      <c r="P349" s="109"/>
      <c r="Q349" s="110"/>
      <c r="R349" s="111"/>
      <c r="S349" s="78"/>
      <c r="T349" s="78"/>
      <c r="U349" s="51"/>
    </row>
    <row r="350" spans="1:21" ht="22.5">
      <c r="A350" s="42"/>
      <c r="B350" s="84" t="s">
        <v>1354</v>
      </c>
      <c r="C350" s="80" t="s">
        <v>261</v>
      </c>
      <c r="D350" s="81">
        <v>15</v>
      </c>
      <c r="E350" s="55">
        <f t="shared" si="11"/>
        <v>5664019.0158700002</v>
      </c>
      <c r="F350" s="55">
        <f>'[1]do korekt'!F932/1000</f>
        <v>5664019.0158700002</v>
      </c>
      <c r="G350" s="55">
        <f>'[1]do korekt'!J932/1000</f>
        <v>0</v>
      </c>
      <c r="H350" s="56">
        <f t="shared" si="10"/>
        <v>5593122.9043700006</v>
      </c>
      <c r="I350" s="55">
        <f>'[1]do korekt'!R932/1000</f>
        <v>5592691.1214700006</v>
      </c>
      <c r="J350" s="55">
        <f>'[1]do korekt'!V932/1000</f>
        <v>431.78290000000004</v>
      </c>
      <c r="K350" s="57" t="s">
        <v>672</v>
      </c>
      <c r="L350" s="57" t="s">
        <v>1355</v>
      </c>
      <c r="M350" s="58" t="s">
        <v>1356</v>
      </c>
      <c r="N350" s="58">
        <v>0</v>
      </c>
      <c r="O350" s="112" t="s">
        <v>1357</v>
      </c>
      <c r="P350" s="112" t="s">
        <v>1358</v>
      </c>
      <c r="Q350" s="124" t="s">
        <v>115</v>
      </c>
      <c r="R350" s="124" t="s">
        <v>1359</v>
      </c>
      <c r="S350" s="61">
        <v>15</v>
      </c>
      <c r="T350" s="61">
        <v>0</v>
      </c>
      <c r="U350" s="42"/>
    </row>
    <row r="351" spans="1:21" ht="33.75" customHeight="1">
      <c r="A351" s="42"/>
      <c r="B351" s="84"/>
      <c r="C351" s="53" t="s">
        <v>153</v>
      </c>
      <c r="D351" s="54">
        <v>29</v>
      </c>
      <c r="E351" s="55">
        <f t="shared" si="11"/>
        <v>21414</v>
      </c>
      <c r="F351" s="55">
        <f>'[1]do korekt'!F933/1000</f>
        <v>21414</v>
      </c>
      <c r="G351" s="55">
        <f>'[1]do korekt'!J933/1000</f>
        <v>0</v>
      </c>
      <c r="H351" s="56">
        <f t="shared" si="10"/>
        <v>21314.400730000001</v>
      </c>
      <c r="I351" s="55">
        <f>'[1]do korekt'!R933/1000</f>
        <v>21314.400730000001</v>
      </c>
      <c r="J351" s="55">
        <f>'[1]do korekt'!V933/1000</f>
        <v>0</v>
      </c>
      <c r="K351" s="57" t="s">
        <v>1360</v>
      </c>
      <c r="L351" s="57" t="s">
        <v>31</v>
      </c>
      <c r="M351" s="58" t="s">
        <v>1361</v>
      </c>
      <c r="N351" s="58">
        <v>0</v>
      </c>
      <c r="O351" s="59" t="s">
        <v>1357</v>
      </c>
      <c r="P351" s="59" t="s">
        <v>1358</v>
      </c>
      <c r="Q351" s="124"/>
      <c r="R351" s="124"/>
      <c r="S351" s="61">
        <v>29</v>
      </c>
      <c r="T351" s="61">
        <v>0</v>
      </c>
      <c r="U351" s="42"/>
    </row>
    <row r="352" spans="1:21" ht="22.5">
      <c r="A352" s="42"/>
      <c r="B352" s="63"/>
      <c r="C352" s="53" t="s">
        <v>261</v>
      </c>
      <c r="D352" s="54">
        <v>37</v>
      </c>
      <c r="E352" s="55">
        <f t="shared" si="11"/>
        <v>23797.044000000002</v>
      </c>
      <c r="F352" s="55">
        <f>'[1]do korekt'!F934/1000</f>
        <v>8911.8559999999998</v>
      </c>
      <c r="G352" s="55">
        <f>'[1]do korekt'!J934/1000</f>
        <v>14885.188</v>
      </c>
      <c r="H352" s="56">
        <f t="shared" si="10"/>
        <v>11467.293369999999</v>
      </c>
      <c r="I352" s="55">
        <f>'[1]do korekt'!R934/1000</f>
        <v>6764.3004900000005</v>
      </c>
      <c r="J352" s="55">
        <f>'[1]do korekt'!V934/1000</f>
        <v>4702.9928799999998</v>
      </c>
      <c r="K352" s="57" t="s">
        <v>1362</v>
      </c>
      <c r="L352" s="57" t="s">
        <v>1363</v>
      </c>
      <c r="M352" s="58" t="s">
        <v>1364</v>
      </c>
      <c r="N352" s="58">
        <v>0</v>
      </c>
      <c r="O352" s="59" t="s">
        <v>1357</v>
      </c>
      <c r="P352" s="59" t="s">
        <v>1358</v>
      </c>
      <c r="Q352" s="132"/>
      <c r="R352" s="132"/>
      <c r="S352" s="61">
        <v>37</v>
      </c>
      <c r="T352" s="61">
        <v>0</v>
      </c>
      <c r="U352" s="42"/>
    </row>
    <row r="353" spans="1:21" ht="45">
      <c r="A353" s="42"/>
      <c r="B353" s="52" t="s">
        <v>1365</v>
      </c>
      <c r="C353" s="53" t="s">
        <v>903</v>
      </c>
      <c r="D353" s="54" t="s">
        <v>904</v>
      </c>
      <c r="E353" s="55">
        <f t="shared" si="11"/>
        <v>373781</v>
      </c>
      <c r="F353" s="55">
        <f>'[1]do korekt'!F935/1000</f>
        <v>373781</v>
      </c>
      <c r="G353" s="55">
        <f>'[1]do korekt'!J935/1000</f>
        <v>0</v>
      </c>
      <c r="H353" s="56">
        <f t="shared" si="10"/>
        <v>363564.66935000004</v>
      </c>
      <c r="I353" s="55">
        <f>'[1]do korekt'!R935/1000</f>
        <v>363564.66935000004</v>
      </c>
      <c r="J353" s="55">
        <f>'[1]do korekt'!V935/1000</f>
        <v>0</v>
      </c>
      <c r="K353" s="57" t="s">
        <v>1366</v>
      </c>
      <c r="L353" s="57" t="s">
        <v>31</v>
      </c>
      <c r="M353" s="58" t="s">
        <v>1367</v>
      </c>
      <c r="N353" s="58">
        <v>0</v>
      </c>
      <c r="O353" s="59" t="s">
        <v>1368</v>
      </c>
      <c r="P353" s="59" t="s">
        <v>1369</v>
      </c>
      <c r="Q353" s="60" t="s">
        <v>1370</v>
      </c>
      <c r="R353" s="60" t="s">
        <v>1371</v>
      </c>
      <c r="S353" s="61">
        <v>5</v>
      </c>
      <c r="T353" s="61">
        <v>0</v>
      </c>
      <c r="U353" s="42"/>
    </row>
    <row r="354" spans="1:21" ht="22.5">
      <c r="A354" s="42"/>
      <c r="B354" s="62" t="s">
        <v>1372</v>
      </c>
      <c r="C354" s="53" t="s">
        <v>898</v>
      </c>
      <c r="D354" s="54" t="s">
        <v>899</v>
      </c>
      <c r="E354" s="55">
        <f t="shared" si="11"/>
        <v>76274</v>
      </c>
      <c r="F354" s="55">
        <f>'[1]do korekt'!F936/1000</f>
        <v>76274</v>
      </c>
      <c r="G354" s="55">
        <f>'[1]do korekt'!J936/1000</f>
        <v>0</v>
      </c>
      <c r="H354" s="56">
        <f t="shared" si="10"/>
        <v>73325.424670000008</v>
      </c>
      <c r="I354" s="55">
        <f>'[1]do korekt'!R936/1000</f>
        <v>73325.424670000008</v>
      </c>
      <c r="J354" s="55">
        <f>'[1]do korekt'!V936/1000</f>
        <v>0</v>
      </c>
      <c r="K354" s="57" t="s">
        <v>1264</v>
      </c>
      <c r="L354" s="57" t="s">
        <v>31</v>
      </c>
      <c r="M354" s="58" t="s">
        <v>1373</v>
      </c>
      <c r="N354" s="58">
        <v>0</v>
      </c>
      <c r="O354" s="59" t="s">
        <v>1374</v>
      </c>
      <c r="P354" s="59" t="s">
        <v>1375</v>
      </c>
      <c r="Q354" s="60">
        <v>270</v>
      </c>
      <c r="R354" s="60">
        <v>240</v>
      </c>
      <c r="S354" s="61">
        <v>4</v>
      </c>
      <c r="T354" s="61">
        <v>0</v>
      </c>
      <c r="U354" s="42"/>
    </row>
    <row r="355" spans="1:21" ht="58.5" customHeight="1">
      <c r="A355" s="42"/>
      <c r="B355" s="63"/>
      <c r="C355" s="53" t="s">
        <v>1376</v>
      </c>
      <c r="D355" s="54">
        <v>52</v>
      </c>
      <c r="E355" s="55">
        <f t="shared" si="11"/>
        <v>14870</v>
      </c>
      <c r="F355" s="55">
        <f>'[1]do korekt'!F937/1000</f>
        <v>14870</v>
      </c>
      <c r="G355" s="55">
        <f>'[1]do korekt'!J937/1000</f>
        <v>0</v>
      </c>
      <c r="H355" s="56">
        <f t="shared" si="10"/>
        <v>12543.778980000001</v>
      </c>
      <c r="I355" s="55">
        <f>'[1]do korekt'!R937/1000</f>
        <v>12543.778980000001</v>
      </c>
      <c r="J355" s="55">
        <f>'[1]do korekt'!V937/1000</f>
        <v>0</v>
      </c>
      <c r="K355" s="57" t="s">
        <v>1377</v>
      </c>
      <c r="L355" s="57" t="s">
        <v>31</v>
      </c>
      <c r="M355" s="58" t="s">
        <v>1378</v>
      </c>
      <c r="N355" s="58">
        <v>0</v>
      </c>
      <c r="O355" s="59" t="s">
        <v>1379</v>
      </c>
      <c r="P355" s="59" t="s">
        <v>1380</v>
      </c>
      <c r="Q355" s="60">
        <v>102</v>
      </c>
      <c r="R355" s="60">
        <v>66</v>
      </c>
      <c r="S355" s="61">
        <v>52</v>
      </c>
      <c r="T355" s="61">
        <v>0</v>
      </c>
      <c r="U355" s="42"/>
    </row>
    <row r="356" spans="1:21" ht="56.25">
      <c r="A356" s="42"/>
      <c r="B356" s="52" t="s">
        <v>1381</v>
      </c>
      <c r="C356" s="53" t="s">
        <v>261</v>
      </c>
      <c r="D356" s="54">
        <v>37</v>
      </c>
      <c r="E356" s="55">
        <f t="shared" si="11"/>
        <v>2690754</v>
      </c>
      <c r="F356" s="55">
        <f>'[1]do korekt'!F938/1000</f>
        <v>2657842</v>
      </c>
      <c r="G356" s="55">
        <f>'[1]do korekt'!J938/1000</f>
        <v>32912</v>
      </c>
      <c r="H356" s="56">
        <f t="shared" si="10"/>
        <v>2716632.1191799999</v>
      </c>
      <c r="I356" s="55">
        <f>'[1]do korekt'!R938/1000</f>
        <v>2697604.86399</v>
      </c>
      <c r="J356" s="55">
        <f>'[1]do korekt'!V938/1000</f>
        <v>19027.25519</v>
      </c>
      <c r="K356" s="57" t="s">
        <v>227</v>
      </c>
      <c r="L356" s="57" t="s">
        <v>1382</v>
      </c>
      <c r="M356" s="58" t="s">
        <v>1383</v>
      </c>
      <c r="N356" s="58">
        <v>0</v>
      </c>
      <c r="O356" s="59" t="s">
        <v>1384</v>
      </c>
      <c r="P356" s="59" t="s">
        <v>1385</v>
      </c>
      <c r="Q356" s="60" t="s">
        <v>1386</v>
      </c>
      <c r="R356" s="60" t="s">
        <v>1387</v>
      </c>
      <c r="S356" s="61">
        <v>37</v>
      </c>
      <c r="T356" s="61">
        <v>0</v>
      </c>
      <c r="U356" s="42"/>
    </row>
    <row r="357" spans="1:21" ht="22.5">
      <c r="A357" s="42"/>
      <c r="B357" s="52" t="s">
        <v>1388</v>
      </c>
      <c r="C357" s="53" t="s">
        <v>261</v>
      </c>
      <c r="D357" s="54">
        <v>37</v>
      </c>
      <c r="E357" s="55">
        <f t="shared" si="11"/>
        <v>218471</v>
      </c>
      <c r="F357" s="55">
        <f>'[1]do korekt'!F939/1000</f>
        <v>218471</v>
      </c>
      <c r="G357" s="55">
        <f>'[1]do korekt'!J939/1000</f>
        <v>0</v>
      </c>
      <c r="H357" s="56">
        <f t="shared" si="10"/>
        <v>199502.14666</v>
      </c>
      <c r="I357" s="55">
        <f>'[1]do korekt'!R939/1000</f>
        <v>199502.14666</v>
      </c>
      <c r="J357" s="55">
        <f>'[1]do korekt'!V939/1000</f>
        <v>0</v>
      </c>
      <c r="K357" s="57" t="s">
        <v>1389</v>
      </c>
      <c r="L357" s="57" t="s">
        <v>31</v>
      </c>
      <c r="M357" s="58" t="s">
        <v>1390</v>
      </c>
      <c r="N357" s="58">
        <v>0</v>
      </c>
      <c r="O357" s="59" t="s">
        <v>1391</v>
      </c>
      <c r="P357" s="59" t="s">
        <v>1392</v>
      </c>
      <c r="Q357" s="60" t="s">
        <v>1393</v>
      </c>
      <c r="R357" s="60" t="s">
        <v>1394</v>
      </c>
      <c r="S357" s="61">
        <v>37</v>
      </c>
      <c r="T357" s="61">
        <v>0</v>
      </c>
      <c r="U357" s="42"/>
    </row>
    <row r="358" spans="1:21" ht="33.75">
      <c r="A358" s="42"/>
      <c r="B358" s="62" t="s">
        <v>1395</v>
      </c>
      <c r="C358" s="53" t="s">
        <v>261</v>
      </c>
      <c r="D358" s="54">
        <v>15</v>
      </c>
      <c r="E358" s="55">
        <f t="shared" si="11"/>
        <v>707439.17012999998</v>
      </c>
      <c r="F358" s="55">
        <f>'[1]do korekt'!F940/1000</f>
        <v>707439.17012999998</v>
      </c>
      <c r="G358" s="55">
        <f>'[1]do korekt'!J940/1000</f>
        <v>0</v>
      </c>
      <c r="H358" s="56">
        <f t="shared" si="10"/>
        <v>714582.18562999996</v>
      </c>
      <c r="I358" s="55">
        <f>'[1]do korekt'!R940/1000</f>
        <v>708532.41524999996</v>
      </c>
      <c r="J358" s="55">
        <f>'[1]do korekt'!V940/1000</f>
        <v>6049.7703799999999</v>
      </c>
      <c r="K358" s="57" t="s">
        <v>592</v>
      </c>
      <c r="L358" s="57" t="s">
        <v>1396</v>
      </c>
      <c r="M358" s="58" t="s">
        <v>1397</v>
      </c>
      <c r="N358" s="58">
        <v>0</v>
      </c>
      <c r="O358" s="59" t="s">
        <v>1398</v>
      </c>
      <c r="P358" s="59" t="s">
        <v>1399</v>
      </c>
      <c r="Q358" s="142">
        <v>685</v>
      </c>
      <c r="R358" s="142">
        <v>685</v>
      </c>
      <c r="S358" s="61">
        <v>15</v>
      </c>
      <c r="T358" s="61">
        <v>0</v>
      </c>
      <c r="U358" s="42"/>
    </row>
    <row r="359" spans="1:21" ht="33.75">
      <c r="A359" s="42"/>
      <c r="B359" s="84"/>
      <c r="C359" s="67" t="s">
        <v>261</v>
      </c>
      <c r="D359" s="68">
        <v>37</v>
      </c>
      <c r="E359" s="55">
        <f t="shared" si="11"/>
        <v>160856.80900000001</v>
      </c>
      <c r="F359" s="55">
        <f>'[1]do korekt'!F941/1000</f>
        <v>122002.49400000001</v>
      </c>
      <c r="G359" s="55">
        <f>'[1]do korekt'!J941/1000</f>
        <v>38854.315000000002</v>
      </c>
      <c r="H359" s="56">
        <f t="shared" si="10"/>
        <v>122176.36992000001</v>
      </c>
      <c r="I359" s="55">
        <f>'[1]do korekt'!R941/1000</f>
        <v>92206.553370000009</v>
      </c>
      <c r="J359" s="55">
        <f>'[1]do korekt'!V941/1000</f>
        <v>29969.81655</v>
      </c>
      <c r="K359" s="57" t="s">
        <v>685</v>
      </c>
      <c r="L359" s="57" t="s">
        <v>1400</v>
      </c>
      <c r="M359" s="58" t="s">
        <v>1401</v>
      </c>
      <c r="N359" s="58">
        <v>0</v>
      </c>
      <c r="O359" s="103" t="s">
        <v>1398</v>
      </c>
      <c r="P359" s="103" t="s">
        <v>1402</v>
      </c>
      <c r="Q359" s="124"/>
      <c r="R359" s="124"/>
      <c r="S359" s="61">
        <v>37</v>
      </c>
      <c r="T359" s="61">
        <v>0</v>
      </c>
      <c r="U359" s="42"/>
    </row>
    <row r="360" spans="1:21" s="79" customFormat="1" ht="24" customHeight="1">
      <c r="A360" s="51"/>
      <c r="B360" s="144" t="s">
        <v>1403</v>
      </c>
      <c r="C360" s="70"/>
      <c r="D360" s="71"/>
      <c r="E360" s="72">
        <f t="shared" si="11"/>
        <v>16917806.218000002</v>
      </c>
      <c r="F360" s="72">
        <f>SUM(F361:F372)</f>
        <v>8197797.2180000003</v>
      </c>
      <c r="G360" s="72">
        <f>SUM(G361:G372)</f>
        <v>8720009</v>
      </c>
      <c r="H360" s="40">
        <f t="shared" si="10"/>
        <v>24540711.135449998</v>
      </c>
      <c r="I360" s="72">
        <f>SUM(I361:I372)</f>
        <v>9956658.5392300021</v>
      </c>
      <c r="J360" s="72">
        <f>SUM(J361:J372)</f>
        <v>14584052.596219998</v>
      </c>
      <c r="K360" s="73"/>
      <c r="L360" s="73"/>
      <c r="M360" s="74"/>
      <c r="N360" s="107"/>
      <c r="O360" s="108"/>
      <c r="P360" s="109"/>
      <c r="Q360" s="110"/>
      <c r="R360" s="111"/>
      <c r="S360" s="78"/>
      <c r="T360" s="78"/>
      <c r="U360" s="51"/>
    </row>
    <row r="361" spans="1:21" ht="33.75">
      <c r="A361" s="42"/>
      <c r="B361" s="66" t="s">
        <v>1404</v>
      </c>
      <c r="C361" s="146" t="s">
        <v>255</v>
      </c>
      <c r="D361" s="147">
        <v>34</v>
      </c>
      <c r="E361" s="99">
        <f t="shared" si="11"/>
        <v>706377</v>
      </c>
      <c r="F361" s="99">
        <f>'[1]do korekt'!F943/1000</f>
        <v>349</v>
      </c>
      <c r="G361" s="99">
        <f>'[1]do korekt'!J943/1000</f>
        <v>706028</v>
      </c>
      <c r="H361" s="100">
        <f t="shared" si="10"/>
        <v>1553753.73073</v>
      </c>
      <c r="I361" s="99">
        <f>'[1]do korekt'!R943/1000</f>
        <v>17275.071980000001</v>
      </c>
      <c r="J361" s="99">
        <f>'[1]do korekt'!V943/1000</f>
        <v>1536478.6587499999</v>
      </c>
      <c r="K361" s="57" t="s">
        <v>738</v>
      </c>
      <c r="L361" s="57" t="s">
        <v>1405</v>
      </c>
      <c r="M361" s="58" t="s">
        <v>1406</v>
      </c>
      <c r="N361" s="58">
        <v>0</v>
      </c>
      <c r="O361" s="148" t="s">
        <v>1407</v>
      </c>
      <c r="P361" s="112" t="s">
        <v>1408</v>
      </c>
      <c r="Q361" s="113">
        <v>57</v>
      </c>
      <c r="R361" s="113">
        <v>64</v>
      </c>
      <c r="S361" s="61">
        <v>34</v>
      </c>
      <c r="T361" s="61">
        <v>0</v>
      </c>
      <c r="U361" s="42"/>
    </row>
    <row r="362" spans="1:21" ht="39.75" customHeight="1">
      <c r="A362" s="42"/>
      <c r="B362" s="82"/>
      <c r="C362" s="98" t="s">
        <v>255</v>
      </c>
      <c r="D362" s="149">
        <v>39</v>
      </c>
      <c r="E362" s="99">
        <f t="shared" si="11"/>
        <v>3206022.5</v>
      </c>
      <c r="F362" s="150">
        <f>'[1]do korekt'!F944/1000</f>
        <v>3008504.5</v>
      </c>
      <c r="G362" s="119">
        <f>'[1]do korekt'!J944/1000</f>
        <v>197518</v>
      </c>
      <c r="H362" s="100">
        <f t="shared" si="10"/>
        <v>5679671.86974</v>
      </c>
      <c r="I362" s="120">
        <f>'[1]do korekt'!R944/1000</f>
        <v>2897082.52458</v>
      </c>
      <c r="J362" s="120">
        <f>'[1]do korekt'!V944/1000</f>
        <v>2782589.34516</v>
      </c>
      <c r="K362" s="121" t="s">
        <v>1409</v>
      </c>
      <c r="L362" s="122" t="s">
        <v>981</v>
      </c>
      <c r="M362" s="58" t="s">
        <v>1410</v>
      </c>
      <c r="N362" s="151">
        <v>0</v>
      </c>
      <c r="O362" s="103" t="s">
        <v>1407</v>
      </c>
      <c r="P362" s="152" t="s">
        <v>1411</v>
      </c>
      <c r="Q362" s="142" t="s">
        <v>1412</v>
      </c>
      <c r="R362" s="142" t="s">
        <v>1413</v>
      </c>
      <c r="S362" s="61">
        <v>39</v>
      </c>
      <c r="T362" s="61">
        <v>0</v>
      </c>
      <c r="U362" s="42"/>
    </row>
    <row r="363" spans="1:21" ht="56.25" customHeight="1">
      <c r="A363" s="42"/>
      <c r="B363" s="82"/>
      <c r="C363" s="145"/>
      <c r="D363" s="153"/>
      <c r="E363" s="126"/>
      <c r="F363" s="154"/>
      <c r="G363" s="128"/>
      <c r="H363" s="129"/>
      <c r="I363" s="130"/>
      <c r="J363" s="130"/>
      <c r="K363" s="121" t="s">
        <v>1409</v>
      </c>
      <c r="L363" s="122" t="s">
        <v>981</v>
      </c>
      <c r="M363" s="58" t="s">
        <v>1410</v>
      </c>
      <c r="N363" s="151">
        <v>0</v>
      </c>
      <c r="O363" s="112" t="s">
        <v>1414</v>
      </c>
      <c r="P363" s="155"/>
      <c r="Q363" s="132"/>
      <c r="R363" s="132"/>
      <c r="S363" s="61">
        <v>39</v>
      </c>
      <c r="T363" s="61">
        <v>0</v>
      </c>
      <c r="U363" s="42"/>
    </row>
    <row r="364" spans="1:21" s="158" customFormat="1" ht="56.25">
      <c r="A364" s="156"/>
      <c r="B364" s="83"/>
      <c r="C364" s="145" t="s">
        <v>84</v>
      </c>
      <c r="D364" s="81" t="s">
        <v>85</v>
      </c>
      <c r="E364" s="126">
        <f t="shared" si="11"/>
        <v>751871.34600000002</v>
      </c>
      <c r="F364" s="126">
        <f>'[1]do korekt'!F946/1000</f>
        <v>751871.34600000002</v>
      </c>
      <c r="G364" s="126">
        <f>'[1]do korekt'!J946/1000</f>
        <v>0</v>
      </c>
      <c r="H364" s="129">
        <f t="shared" si="10"/>
        <v>2065310.8162400003</v>
      </c>
      <c r="I364" s="126">
        <f>'[1]do korekt'!R946/1000</f>
        <v>2062921.8383400002</v>
      </c>
      <c r="J364" s="126">
        <f>'[1]do korekt'!V946/1000</f>
        <v>2388.9778999999999</v>
      </c>
      <c r="K364" s="122"/>
      <c r="L364" s="122"/>
      <c r="M364" s="58"/>
      <c r="N364" s="58"/>
      <c r="O364" s="112" t="s">
        <v>1414</v>
      </c>
      <c r="P364" s="59" t="s">
        <v>1415</v>
      </c>
      <c r="Q364" s="60" t="s">
        <v>1416</v>
      </c>
      <c r="R364" s="60" t="s">
        <v>1417</v>
      </c>
      <c r="S364" s="157"/>
      <c r="T364" s="157"/>
      <c r="U364" s="156"/>
    </row>
    <row r="365" spans="1:21" ht="33.75">
      <c r="A365" s="42"/>
      <c r="B365" s="84" t="s">
        <v>1418</v>
      </c>
      <c r="C365" s="53" t="s">
        <v>255</v>
      </c>
      <c r="D365" s="54">
        <v>39</v>
      </c>
      <c r="E365" s="55">
        <f t="shared" si="11"/>
        <v>9589995.5</v>
      </c>
      <c r="F365" s="55">
        <f>'[1]do korekt'!F964/1000</f>
        <v>4083274.5</v>
      </c>
      <c r="G365" s="55">
        <f>'[1]do korekt'!J964/1000</f>
        <v>5506721</v>
      </c>
      <c r="H365" s="56">
        <f t="shared" si="10"/>
        <v>10713925.228830002</v>
      </c>
      <c r="I365" s="55">
        <f>'[1]do korekt'!R964/1000</f>
        <v>4456241.1045600008</v>
      </c>
      <c r="J365" s="55">
        <f>'[1]do korekt'!V964/1000</f>
        <v>6257684.1242700005</v>
      </c>
      <c r="K365" s="57" t="s">
        <v>1419</v>
      </c>
      <c r="L365" s="57" t="s">
        <v>1420</v>
      </c>
      <c r="M365" s="58" t="s">
        <v>1421</v>
      </c>
      <c r="N365" s="58">
        <v>0</v>
      </c>
      <c r="O365" s="59" t="s">
        <v>1422</v>
      </c>
      <c r="P365" s="59" t="s">
        <v>1423</v>
      </c>
      <c r="Q365" s="60" t="s">
        <v>1424</v>
      </c>
      <c r="R365" s="60" t="s">
        <v>1425</v>
      </c>
      <c r="S365" s="61">
        <v>39</v>
      </c>
      <c r="T365" s="61">
        <v>0</v>
      </c>
      <c r="U365" s="42"/>
    </row>
    <row r="366" spans="1:21" ht="45">
      <c r="A366" s="42"/>
      <c r="B366" s="84"/>
      <c r="C366" s="53" t="s">
        <v>1426</v>
      </c>
      <c r="D366" s="54">
        <v>71</v>
      </c>
      <c r="E366" s="55">
        <f t="shared" si="11"/>
        <v>22745</v>
      </c>
      <c r="F366" s="55">
        <f>'[1]do korekt'!F965/1000</f>
        <v>22745</v>
      </c>
      <c r="G366" s="55">
        <f>'[1]do korekt'!J965/1000</f>
        <v>0</v>
      </c>
      <c r="H366" s="56">
        <f t="shared" si="10"/>
        <v>22141.912519999998</v>
      </c>
      <c r="I366" s="55">
        <f>'[1]do korekt'!R965/1000</f>
        <v>22141.912519999998</v>
      </c>
      <c r="J366" s="55">
        <f>'[1]do korekt'!V965/1000</f>
        <v>0</v>
      </c>
      <c r="K366" s="57" t="s">
        <v>1028</v>
      </c>
      <c r="L366" s="57" t="s">
        <v>31</v>
      </c>
      <c r="M366" s="58" t="s">
        <v>1427</v>
      </c>
      <c r="N366" s="58">
        <v>0</v>
      </c>
      <c r="O366" s="59" t="s">
        <v>1428</v>
      </c>
      <c r="P366" s="59" t="s">
        <v>1429</v>
      </c>
      <c r="Q366" s="60" t="s">
        <v>64</v>
      </c>
      <c r="R366" s="60" t="s">
        <v>1430</v>
      </c>
      <c r="S366" s="61">
        <v>71</v>
      </c>
      <c r="T366" s="61">
        <v>0</v>
      </c>
      <c r="U366" s="42"/>
    </row>
    <row r="367" spans="1:21" ht="56.25">
      <c r="A367" s="42"/>
      <c r="B367" s="63"/>
      <c r="C367" s="53" t="s">
        <v>84</v>
      </c>
      <c r="D367" s="54" t="s">
        <v>85</v>
      </c>
      <c r="E367" s="55">
        <f t="shared" si="11"/>
        <v>171.87200000000001</v>
      </c>
      <c r="F367" s="55">
        <f>'[1]do korekt'!F966/1000</f>
        <v>171.87200000000001</v>
      </c>
      <c r="G367" s="55">
        <f>'[1]do korekt'!J966/1000</f>
        <v>0</v>
      </c>
      <c r="H367" s="56">
        <f t="shared" si="10"/>
        <v>107897.40508</v>
      </c>
      <c r="I367" s="55">
        <f>'[1]do korekt'!R966/1000</f>
        <v>107897.40508</v>
      </c>
      <c r="J367" s="55">
        <f>'[1]do korekt'!V966/1000</f>
        <v>0</v>
      </c>
      <c r="K367" s="57"/>
      <c r="L367" s="57"/>
      <c r="M367" s="58"/>
      <c r="N367" s="58"/>
      <c r="O367" s="59" t="s">
        <v>1422</v>
      </c>
      <c r="P367" s="59" t="s">
        <v>1431</v>
      </c>
      <c r="Q367" s="60" t="s">
        <v>1432</v>
      </c>
      <c r="R367" s="60" t="s">
        <v>1433</v>
      </c>
      <c r="S367" s="61"/>
      <c r="T367" s="61"/>
      <c r="U367" s="42"/>
    </row>
    <row r="368" spans="1:21" ht="56.25">
      <c r="A368" s="42"/>
      <c r="B368" s="62" t="s">
        <v>1434</v>
      </c>
      <c r="C368" s="53" t="s">
        <v>255</v>
      </c>
      <c r="D368" s="54">
        <v>21</v>
      </c>
      <c r="E368" s="55">
        <f t="shared" si="11"/>
        <v>284486</v>
      </c>
      <c r="F368" s="55">
        <f>'[1]do korekt'!F982/1000</f>
        <v>255760</v>
      </c>
      <c r="G368" s="55">
        <f>'[1]do korekt'!J982/1000</f>
        <v>28726</v>
      </c>
      <c r="H368" s="56">
        <f t="shared" si="10"/>
        <v>717327.75885999994</v>
      </c>
      <c r="I368" s="55">
        <f>'[1]do korekt'!R982/1000</f>
        <v>316652.92752999999</v>
      </c>
      <c r="J368" s="55">
        <f>'[1]do korekt'!V982/1000</f>
        <v>400674.83132999996</v>
      </c>
      <c r="K368" s="57" t="s">
        <v>1435</v>
      </c>
      <c r="L368" s="57" t="s">
        <v>1436</v>
      </c>
      <c r="M368" s="58" t="s">
        <v>1437</v>
      </c>
      <c r="N368" s="58">
        <v>0</v>
      </c>
      <c r="O368" s="59" t="s">
        <v>1438</v>
      </c>
      <c r="P368" s="59" t="s">
        <v>1439</v>
      </c>
      <c r="Q368" s="60" t="s">
        <v>1440</v>
      </c>
      <c r="R368" s="60" t="s">
        <v>1441</v>
      </c>
      <c r="S368" s="61">
        <v>21</v>
      </c>
      <c r="T368" s="61">
        <v>0</v>
      </c>
      <c r="U368" s="42"/>
    </row>
    <row r="369" spans="1:21" ht="33.75">
      <c r="A369" s="42"/>
      <c r="B369" s="63"/>
      <c r="C369" s="53" t="s">
        <v>255</v>
      </c>
      <c r="D369" s="54">
        <v>39</v>
      </c>
      <c r="E369" s="55">
        <f t="shared" si="11"/>
        <v>8624</v>
      </c>
      <c r="F369" s="55">
        <f>'[1]do korekt'!F983/1000</f>
        <v>8624</v>
      </c>
      <c r="G369" s="55">
        <f>'[1]do korekt'!J983/1000</f>
        <v>0</v>
      </c>
      <c r="H369" s="56">
        <f t="shared" si="10"/>
        <v>9063.9489400000002</v>
      </c>
      <c r="I369" s="55">
        <f>'[1]do korekt'!R983/1000</f>
        <v>8199.3198599999996</v>
      </c>
      <c r="J369" s="55">
        <f>'[1]do korekt'!V983/1000</f>
        <v>864.62907999999993</v>
      </c>
      <c r="K369" s="57" t="s">
        <v>1442</v>
      </c>
      <c r="L369" s="57" t="s">
        <v>1443</v>
      </c>
      <c r="M369" s="58" t="s">
        <v>1444</v>
      </c>
      <c r="N369" s="58">
        <v>0</v>
      </c>
      <c r="O369" s="59" t="s">
        <v>1438</v>
      </c>
      <c r="P369" s="59" t="s">
        <v>1445</v>
      </c>
      <c r="Q369" s="60" t="s">
        <v>1446</v>
      </c>
      <c r="R369" s="60" t="s">
        <v>1447</v>
      </c>
      <c r="S369" s="61">
        <v>39</v>
      </c>
      <c r="T369" s="61">
        <v>0</v>
      </c>
      <c r="U369" s="42"/>
    </row>
    <row r="370" spans="1:21" ht="45">
      <c r="A370" s="42"/>
      <c r="B370" s="62" t="s">
        <v>1448</v>
      </c>
      <c r="C370" s="53" t="s">
        <v>255</v>
      </c>
      <c r="D370" s="54">
        <v>34</v>
      </c>
      <c r="E370" s="55">
        <f t="shared" si="11"/>
        <v>265932</v>
      </c>
      <c r="F370" s="55">
        <f>'[1]do korekt'!F984/1000</f>
        <v>0</v>
      </c>
      <c r="G370" s="55">
        <f>'[1]do korekt'!J984/1000</f>
        <v>265932</v>
      </c>
      <c r="H370" s="56">
        <f t="shared" si="10"/>
        <v>357674.46724999999</v>
      </c>
      <c r="I370" s="55">
        <f>'[1]do korekt'!R984/1000</f>
        <v>0</v>
      </c>
      <c r="J370" s="55">
        <f>'[1]do korekt'!V984/1000</f>
        <v>357674.46724999999</v>
      </c>
      <c r="K370" s="57" t="s">
        <v>31</v>
      </c>
      <c r="L370" s="57" t="s">
        <v>198</v>
      </c>
      <c r="M370" s="58" t="s">
        <v>1449</v>
      </c>
      <c r="N370" s="58">
        <v>0</v>
      </c>
      <c r="O370" s="59" t="s">
        <v>1450</v>
      </c>
      <c r="P370" s="59" t="s">
        <v>1451</v>
      </c>
      <c r="Q370" s="60">
        <v>4</v>
      </c>
      <c r="R370" s="60">
        <v>2</v>
      </c>
      <c r="S370" s="61">
        <v>34</v>
      </c>
      <c r="T370" s="61">
        <v>0</v>
      </c>
      <c r="U370" s="42"/>
    </row>
    <row r="371" spans="1:21" ht="45">
      <c r="A371" s="42"/>
      <c r="B371" s="63"/>
      <c r="C371" s="53" t="s">
        <v>255</v>
      </c>
      <c r="D371" s="54">
        <v>39</v>
      </c>
      <c r="E371" s="55">
        <f t="shared" si="11"/>
        <v>76697</v>
      </c>
      <c r="F371" s="55">
        <f>'[1]do korekt'!F985/1000</f>
        <v>66497</v>
      </c>
      <c r="G371" s="55">
        <f>'[1]do korekt'!J985/1000</f>
        <v>10200</v>
      </c>
      <c r="H371" s="56">
        <f t="shared" si="10"/>
        <v>68246.434779999996</v>
      </c>
      <c r="I371" s="55">
        <f>'[1]do korekt'!R985/1000</f>
        <v>68246.434779999996</v>
      </c>
      <c r="J371" s="55">
        <f>'[1]do korekt'!V985/1000</f>
        <v>0</v>
      </c>
      <c r="K371" s="57" t="s">
        <v>1452</v>
      </c>
      <c r="L371" s="57" t="s">
        <v>1282</v>
      </c>
      <c r="M371" s="58" t="s">
        <v>1453</v>
      </c>
      <c r="N371" s="58">
        <v>0</v>
      </c>
      <c r="O371" s="59" t="s">
        <v>1450</v>
      </c>
      <c r="P371" s="59" t="s">
        <v>1454</v>
      </c>
      <c r="Q371" s="60" t="s">
        <v>1424</v>
      </c>
      <c r="R371" s="60" t="s">
        <v>1180</v>
      </c>
      <c r="S371" s="61">
        <v>39</v>
      </c>
      <c r="T371" s="61">
        <v>0</v>
      </c>
      <c r="U371" s="42"/>
    </row>
    <row r="372" spans="1:21" ht="33.75">
      <c r="A372" s="42"/>
      <c r="B372" s="52" t="s">
        <v>1455</v>
      </c>
      <c r="C372" s="53" t="s">
        <v>255</v>
      </c>
      <c r="D372" s="54">
        <v>34</v>
      </c>
      <c r="E372" s="55">
        <f t="shared" si="11"/>
        <v>2004884</v>
      </c>
      <c r="F372" s="55">
        <f>'[1]do korekt'!F986/1000</f>
        <v>0</v>
      </c>
      <c r="G372" s="55">
        <f>'[1]do korekt'!J986/1000</f>
        <v>2004884</v>
      </c>
      <c r="H372" s="56">
        <f t="shared" si="10"/>
        <v>3245697.5624799998</v>
      </c>
      <c r="I372" s="55">
        <f>'[1]do korekt'!R986/1000</f>
        <v>0</v>
      </c>
      <c r="J372" s="55">
        <f>'[1]do korekt'!V986/1000</f>
        <v>3245697.5624799998</v>
      </c>
      <c r="K372" s="57" t="s">
        <v>31</v>
      </c>
      <c r="L372" s="57" t="s">
        <v>198</v>
      </c>
      <c r="M372" s="58" t="s">
        <v>1456</v>
      </c>
      <c r="N372" s="58">
        <v>0</v>
      </c>
      <c r="O372" s="59" t="s">
        <v>1457</v>
      </c>
      <c r="P372" s="59" t="s">
        <v>1458</v>
      </c>
      <c r="Q372" s="60">
        <v>72</v>
      </c>
      <c r="R372" s="60">
        <v>89</v>
      </c>
      <c r="S372" s="61">
        <v>34</v>
      </c>
      <c r="T372" s="61">
        <v>0</v>
      </c>
      <c r="U372" s="42"/>
    </row>
    <row r="373" spans="1:21" s="79" customFormat="1" ht="25.5" customHeight="1">
      <c r="A373" s="51"/>
      <c r="B373" s="69" t="s">
        <v>1459</v>
      </c>
      <c r="C373" s="70"/>
      <c r="D373" s="71"/>
      <c r="E373" s="55">
        <f t="shared" si="11"/>
        <v>9073292.352</v>
      </c>
      <c r="F373" s="72">
        <f>SUM(F374:F393)</f>
        <v>8771503.352</v>
      </c>
      <c r="G373" s="72">
        <f>SUM(G374:G393)</f>
        <v>301789</v>
      </c>
      <c r="H373" s="40">
        <f t="shared" si="10"/>
        <v>9654416.6751300003</v>
      </c>
      <c r="I373" s="72">
        <f>SUM(I374:I393)</f>
        <v>9266885.8798900004</v>
      </c>
      <c r="J373" s="72">
        <f>SUM(J374:J393)</f>
        <v>387530.79524000001</v>
      </c>
      <c r="K373" s="73"/>
      <c r="L373" s="73"/>
      <c r="M373" s="74"/>
      <c r="N373" s="107"/>
      <c r="O373" s="108"/>
      <c r="P373" s="109"/>
      <c r="Q373" s="110"/>
      <c r="R373" s="111"/>
      <c r="S373" s="78"/>
      <c r="T373" s="78"/>
      <c r="U373" s="51"/>
    </row>
    <row r="374" spans="1:21" ht="22.5">
      <c r="A374" s="42"/>
      <c r="B374" s="84" t="s">
        <v>1460</v>
      </c>
      <c r="C374" s="80" t="s">
        <v>153</v>
      </c>
      <c r="D374" s="81">
        <v>29</v>
      </c>
      <c r="E374" s="55">
        <f t="shared" si="11"/>
        <v>11182</v>
      </c>
      <c r="F374" s="55">
        <f>'[1]do korekt'!F988/1000</f>
        <v>11182</v>
      </c>
      <c r="G374" s="55">
        <f>'[1]do korekt'!J988/1000</f>
        <v>0</v>
      </c>
      <c r="H374" s="56">
        <f t="shared" si="10"/>
        <v>10625.91202</v>
      </c>
      <c r="I374" s="55">
        <f>'[1]do korekt'!R988/1000</f>
        <v>10625.91202</v>
      </c>
      <c r="J374" s="55">
        <f>'[1]do korekt'!V988/1000</f>
        <v>0</v>
      </c>
      <c r="K374" s="57" t="s">
        <v>1461</v>
      </c>
      <c r="L374" s="57" t="s">
        <v>31</v>
      </c>
      <c r="M374" s="58" t="s">
        <v>1462</v>
      </c>
      <c r="N374" s="58">
        <v>0</v>
      </c>
      <c r="O374" s="112" t="s">
        <v>1463</v>
      </c>
      <c r="P374" s="112" t="s">
        <v>1464</v>
      </c>
      <c r="Q374" s="113">
        <v>71</v>
      </c>
      <c r="R374" s="113">
        <v>73</v>
      </c>
      <c r="S374" s="61">
        <v>29</v>
      </c>
      <c r="T374" s="61">
        <v>0</v>
      </c>
      <c r="U374" s="42"/>
    </row>
    <row r="375" spans="1:21" ht="45">
      <c r="A375" s="42"/>
      <c r="B375" s="84"/>
      <c r="C375" s="53" t="s">
        <v>261</v>
      </c>
      <c r="D375" s="54">
        <v>37</v>
      </c>
      <c r="E375" s="55">
        <f t="shared" si="11"/>
        <v>671</v>
      </c>
      <c r="F375" s="55">
        <f>'[1]do korekt'!F989/1000</f>
        <v>671</v>
      </c>
      <c r="G375" s="55">
        <f>'[1]do korekt'!J989/1000</f>
        <v>0</v>
      </c>
      <c r="H375" s="56">
        <f t="shared" si="10"/>
        <v>636.62846999999999</v>
      </c>
      <c r="I375" s="55">
        <f>'[1]do korekt'!R989/1000</f>
        <v>636.62846999999999</v>
      </c>
      <c r="J375" s="55">
        <f>'[1]do korekt'!V989/1000</f>
        <v>0</v>
      </c>
      <c r="K375" s="57" t="s">
        <v>1465</v>
      </c>
      <c r="L375" s="57" t="s">
        <v>31</v>
      </c>
      <c r="M375" s="58" t="s">
        <v>1466</v>
      </c>
      <c r="N375" s="58">
        <v>0</v>
      </c>
      <c r="O375" s="59" t="s">
        <v>1463</v>
      </c>
      <c r="P375" s="59" t="s">
        <v>1467</v>
      </c>
      <c r="Q375" s="60">
        <v>100</v>
      </c>
      <c r="R375" s="60">
        <v>100</v>
      </c>
      <c r="S375" s="61">
        <v>37</v>
      </c>
      <c r="T375" s="61">
        <v>0</v>
      </c>
      <c r="U375" s="42"/>
    </row>
    <row r="376" spans="1:21" ht="45">
      <c r="A376" s="42"/>
      <c r="B376" s="84"/>
      <c r="C376" s="53" t="s">
        <v>300</v>
      </c>
      <c r="D376" s="54">
        <v>38</v>
      </c>
      <c r="E376" s="55">
        <f t="shared" si="11"/>
        <v>15940</v>
      </c>
      <c r="F376" s="55">
        <f>'[1]do korekt'!F990/1000</f>
        <v>15940</v>
      </c>
      <c r="G376" s="55">
        <f>'[1]do korekt'!J990/1000</f>
        <v>0</v>
      </c>
      <c r="H376" s="56">
        <f t="shared" si="10"/>
        <v>16529.574000000001</v>
      </c>
      <c r="I376" s="55">
        <f>'[1]do korekt'!R990/1000</f>
        <v>16529.574000000001</v>
      </c>
      <c r="J376" s="55">
        <f>'[1]do korekt'!V990/1000</f>
        <v>0</v>
      </c>
      <c r="K376" s="57" t="s">
        <v>198</v>
      </c>
      <c r="L376" s="57" t="s">
        <v>31</v>
      </c>
      <c r="M376" s="58">
        <v>0</v>
      </c>
      <c r="N376" s="58">
        <v>0</v>
      </c>
      <c r="O376" s="59" t="s">
        <v>1463</v>
      </c>
      <c r="P376" s="59" t="s">
        <v>1468</v>
      </c>
      <c r="Q376" s="60" t="s">
        <v>176</v>
      </c>
      <c r="R376" s="60" t="s">
        <v>176</v>
      </c>
      <c r="S376" s="61">
        <v>38</v>
      </c>
      <c r="T376" s="61">
        <v>0</v>
      </c>
      <c r="U376" s="42"/>
    </row>
    <row r="377" spans="1:21" ht="33.75">
      <c r="A377" s="42"/>
      <c r="B377" s="84"/>
      <c r="C377" s="53" t="s">
        <v>133</v>
      </c>
      <c r="D377" s="54">
        <v>42</v>
      </c>
      <c r="E377" s="55">
        <f t="shared" si="11"/>
        <v>39567.192999999999</v>
      </c>
      <c r="F377" s="55">
        <f>'[1]do korekt'!F991/1000</f>
        <v>39567.192999999999</v>
      </c>
      <c r="G377" s="55">
        <f>'[1]do korekt'!J991/1000</f>
        <v>0</v>
      </c>
      <c r="H377" s="56">
        <f t="shared" si="10"/>
        <v>21486.77821</v>
      </c>
      <c r="I377" s="55">
        <f>'[1]do korekt'!R991/1000</f>
        <v>21486.77821</v>
      </c>
      <c r="J377" s="55">
        <f>'[1]do korekt'!V991/1000</f>
        <v>0</v>
      </c>
      <c r="K377" s="57" t="s">
        <v>1469</v>
      </c>
      <c r="L377" s="57" t="s">
        <v>31</v>
      </c>
      <c r="M377" s="58" t="s">
        <v>1470</v>
      </c>
      <c r="N377" s="58">
        <v>0</v>
      </c>
      <c r="O377" s="59" t="s">
        <v>1463</v>
      </c>
      <c r="P377" s="59" t="s">
        <v>1471</v>
      </c>
      <c r="Q377" s="60">
        <v>93</v>
      </c>
      <c r="R377" s="60">
        <v>97</v>
      </c>
      <c r="S377" s="61">
        <v>42</v>
      </c>
      <c r="T377" s="61">
        <v>0</v>
      </c>
      <c r="U377" s="42"/>
    </row>
    <row r="378" spans="1:21" ht="33.75">
      <c r="A378" s="42"/>
      <c r="B378" s="84"/>
      <c r="C378" s="53" t="s">
        <v>273</v>
      </c>
      <c r="D378" s="54">
        <v>46</v>
      </c>
      <c r="E378" s="55">
        <f t="shared" si="11"/>
        <v>1549495</v>
      </c>
      <c r="F378" s="55">
        <f>'[1]do korekt'!F992/1000</f>
        <v>1518743</v>
      </c>
      <c r="G378" s="55">
        <f>'[1]do korekt'!J992/1000</f>
        <v>30752</v>
      </c>
      <c r="H378" s="56">
        <f t="shared" si="10"/>
        <v>1908592.8204099999</v>
      </c>
      <c r="I378" s="55">
        <f>'[1]do korekt'!R992/1000</f>
        <v>1872390.67401</v>
      </c>
      <c r="J378" s="55">
        <f>'[1]do korekt'!V992/1000</f>
        <v>36202.146399999998</v>
      </c>
      <c r="K378" s="57" t="s">
        <v>1472</v>
      </c>
      <c r="L378" s="57" t="s">
        <v>1473</v>
      </c>
      <c r="M378" s="58" t="s">
        <v>1474</v>
      </c>
      <c r="N378" s="58">
        <v>0</v>
      </c>
      <c r="O378" s="59" t="s">
        <v>1463</v>
      </c>
      <c r="P378" s="59" t="s">
        <v>1475</v>
      </c>
      <c r="Q378" s="60" t="s">
        <v>1476</v>
      </c>
      <c r="R378" s="60" t="s">
        <v>1477</v>
      </c>
      <c r="S378" s="61">
        <v>46</v>
      </c>
      <c r="T378" s="61">
        <v>0</v>
      </c>
      <c r="U378" s="42"/>
    </row>
    <row r="379" spans="1:21" ht="67.5">
      <c r="A379" s="42"/>
      <c r="B379" s="84"/>
      <c r="C379" s="53" t="s">
        <v>785</v>
      </c>
      <c r="D379" s="54" t="s">
        <v>786</v>
      </c>
      <c r="E379" s="55">
        <f t="shared" si="11"/>
        <v>1773132</v>
      </c>
      <c r="F379" s="55">
        <f>'[1]do korekt'!F993/1000</f>
        <v>1773132</v>
      </c>
      <c r="G379" s="55">
        <f>'[1]do korekt'!J993/1000</f>
        <v>0</v>
      </c>
      <c r="H379" s="56">
        <f t="shared" si="10"/>
        <v>1769385.32528</v>
      </c>
      <c r="I379" s="55">
        <f>'[1]do korekt'!R993/1000</f>
        <v>1769385.32528</v>
      </c>
      <c r="J379" s="55">
        <f>'[1]do korekt'!V993/1000</f>
        <v>0</v>
      </c>
      <c r="K379" s="57"/>
      <c r="L379" s="57"/>
      <c r="M379" s="58"/>
      <c r="N379" s="58"/>
      <c r="O379" s="59" t="s">
        <v>1463</v>
      </c>
      <c r="P379" s="59" t="s">
        <v>1478</v>
      </c>
      <c r="Q379" s="60" t="s">
        <v>1479</v>
      </c>
      <c r="R379" s="60" t="s">
        <v>1480</v>
      </c>
      <c r="S379" s="61"/>
      <c r="T379" s="61"/>
      <c r="U379" s="42"/>
    </row>
    <row r="380" spans="1:21" ht="33.75">
      <c r="A380" s="42"/>
      <c r="B380" s="84"/>
      <c r="C380" s="53" t="s">
        <v>936</v>
      </c>
      <c r="D380" s="54">
        <v>73</v>
      </c>
      <c r="E380" s="55">
        <f t="shared" si="11"/>
        <v>198687</v>
      </c>
      <c r="F380" s="55">
        <f>'[1]do korekt'!F994/1000</f>
        <v>198687</v>
      </c>
      <c r="G380" s="55">
        <f>'[1]do korekt'!J994/1000</f>
        <v>0</v>
      </c>
      <c r="H380" s="56">
        <f t="shared" si="10"/>
        <v>189868.95134</v>
      </c>
      <c r="I380" s="55">
        <f>'[1]do korekt'!R994/1000</f>
        <v>189868.95134</v>
      </c>
      <c r="J380" s="55">
        <f>'[1]do korekt'!V994/1000</f>
        <v>0</v>
      </c>
      <c r="K380" s="57" t="s">
        <v>1481</v>
      </c>
      <c r="L380" s="57" t="s">
        <v>31</v>
      </c>
      <c r="M380" s="58">
        <v>0</v>
      </c>
      <c r="N380" s="58">
        <v>0</v>
      </c>
      <c r="O380" s="59" t="s">
        <v>1463</v>
      </c>
      <c r="P380" s="59" t="s">
        <v>1482</v>
      </c>
      <c r="Q380" s="60" t="s">
        <v>1483</v>
      </c>
      <c r="R380" s="60" t="s">
        <v>1484</v>
      </c>
      <c r="S380" s="61">
        <v>73</v>
      </c>
      <c r="T380" s="61">
        <v>0</v>
      </c>
      <c r="U380" s="42"/>
    </row>
    <row r="381" spans="1:21" ht="22.5">
      <c r="A381" s="42"/>
      <c r="B381" s="63"/>
      <c r="C381" s="53" t="s">
        <v>84</v>
      </c>
      <c r="D381" s="54" t="s">
        <v>85</v>
      </c>
      <c r="E381" s="55">
        <f t="shared" si="11"/>
        <v>1444919.6780000001</v>
      </c>
      <c r="F381" s="55">
        <f>'[1]do korekt'!F995/1000</f>
        <v>1444919.6780000001</v>
      </c>
      <c r="G381" s="55">
        <f>'[1]do korekt'!J995/1000</f>
        <v>0</v>
      </c>
      <c r="H381" s="56">
        <f t="shared" si="10"/>
        <v>1336105.6770800001</v>
      </c>
      <c r="I381" s="55">
        <f>'[1]do korekt'!R995/1000</f>
        <v>1336105.6770800001</v>
      </c>
      <c r="J381" s="55">
        <f>'[1]do korekt'!V995/1000</f>
        <v>0</v>
      </c>
      <c r="K381" s="57"/>
      <c r="L381" s="57"/>
      <c r="M381" s="58"/>
      <c r="N381" s="58"/>
      <c r="O381" s="59" t="s">
        <v>1463</v>
      </c>
      <c r="P381" s="59" t="s">
        <v>1485</v>
      </c>
      <c r="Q381" s="60" t="s">
        <v>1486</v>
      </c>
      <c r="R381" s="60" t="s">
        <v>1487</v>
      </c>
      <c r="S381" s="61"/>
      <c r="T381" s="61"/>
      <c r="U381" s="42"/>
    </row>
    <row r="382" spans="1:21" ht="22.5">
      <c r="A382" s="42"/>
      <c r="B382" s="62" t="s">
        <v>1488</v>
      </c>
      <c r="C382" s="53" t="s">
        <v>133</v>
      </c>
      <c r="D382" s="54">
        <v>42</v>
      </c>
      <c r="E382" s="55">
        <f t="shared" si="11"/>
        <v>697.43299999999999</v>
      </c>
      <c r="F382" s="55">
        <f>'[1]do korekt'!F1012/1000</f>
        <v>697.43299999999999</v>
      </c>
      <c r="G382" s="55">
        <f>'[1]do korekt'!J1012/1000</f>
        <v>0</v>
      </c>
      <c r="H382" s="56">
        <f t="shared" si="10"/>
        <v>719.56650000000002</v>
      </c>
      <c r="I382" s="55">
        <f>'[1]do korekt'!R1012/1000</f>
        <v>719.56650000000002</v>
      </c>
      <c r="J382" s="55">
        <f>'[1]do korekt'!V1012/1000</f>
        <v>0</v>
      </c>
      <c r="K382" s="57" t="s">
        <v>595</v>
      </c>
      <c r="L382" s="57" t="s">
        <v>31</v>
      </c>
      <c r="M382" s="58" t="s">
        <v>1489</v>
      </c>
      <c r="N382" s="58">
        <v>0</v>
      </c>
      <c r="O382" s="59" t="s">
        <v>1490</v>
      </c>
      <c r="P382" s="59" t="s">
        <v>1491</v>
      </c>
      <c r="Q382" s="60" t="s">
        <v>1492</v>
      </c>
      <c r="R382" s="60" t="s">
        <v>1493</v>
      </c>
      <c r="S382" s="61">
        <v>42</v>
      </c>
      <c r="T382" s="61">
        <v>0</v>
      </c>
      <c r="U382" s="42"/>
    </row>
    <row r="383" spans="1:21" ht="33.75">
      <c r="A383" s="42"/>
      <c r="B383" s="84"/>
      <c r="C383" s="53" t="s">
        <v>273</v>
      </c>
      <c r="D383" s="54">
        <v>46</v>
      </c>
      <c r="E383" s="55">
        <f t="shared" si="11"/>
        <v>139818</v>
      </c>
      <c r="F383" s="55">
        <f>'[1]do korekt'!F1013/1000</f>
        <v>112151</v>
      </c>
      <c r="G383" s="55">
        <f>'[1]do korekt'!J1013/1000</f>
        <v>27667</v>
      </c>
      <c r="H383" s="56">
        <f t="shared" si="10"/>
        <v>108446.71487</v>
      </c>
      <c r="I383" s="55">
        <f>'[1]do korekt'!R1013/1000</f>
        <v>102867.47246999999</v>
      </c>
      <c r="J383" s="55">
        <f>'[1]do korekt'!V1013/1000</f>
        <v>5579.2424000000001</v>
      </c>
      <c r="K383" s="57" t="s">
        <v>981</v>
      </c>
      <c r="L383" s="57" t="s">
        <v>198</v>
      </c>
      <c r="M383" s="58">
        <v>0</v>
      </c>
      <c r="N383" s="58">
        <v>0</v>
      </c>
      <c r="O383" s="59" t="s">
        <v>1490</v>
      </c>
      <c r="P383" s="59" t="s">
        <v>1494</v>
      </c>
      <c r="Q383" s="60" t="s">
        <v>176</v>
      </c>
      <c r="R383" s="60" t="s">
        <v>176</v>
      </c>
      <c r="S383" s="61">
        <v>46</v>
      </c>
      <c r="T383" s="61">
        <v>0</v>
      </c>
      <c r="U383" s="42"/>
    </row>
    <row r="384" spans="1:21" ht="22.5">
      <c r="A384" s="42"/>
      <c r="B384" s="63"/>
      <c r="C384" s="53" t="s">
        <v>84</v>
      </c>
      <c r="D384" s="54" t="s">
        <v>85</v>
      </c>
      <c r="E384" s="55">
        <f t="shared" si="11"/>
        <v>1851757.3089999999</v>
      </c>
      <c r="F384" s="55">
        <f>'[1]do korekt'!F1014/1000</f>
        <v>1851757.3089999999</v>
      </c>
      <c r="G384" s="55">
        <f>'[1]do korekt'!J1014/1000</f>
        <v>0</v>
      </c>
      <c r="H384" s="56">
        <f t="shared" si="10"/>
        <v>1875159.9126300002</v>
      </c>
      <c r="I384" s="55">
        <f>'[1]do korekt'!R1014/1000</f>
        <v>1875159.9126300002</v>
      </c>
      <c r="J384" s="55">
        <f>'[1]do korekt'!V1014/1000</f>
        <v>0</v>
      </c>
      <c r="K384" s="57"/>
      <c r="L384" s="57"/>
      <c r="M384" s="58"/>
      <c r="N384" s="58"/>
      <c r="O384" s="59" t="s">
        <v>1490</v>
      </c>
      <c r="P384" s="59" t="s">
        <v>1495</v>
      </c>
      <c r="Q384" s="60" t="s">
        <v>1496</v>
      </c>
      <c r="R384" s="60" t="s">
        <v>1496</v>
      </c>
      <c r="S384" s="61"/>
      <c r="T384" s="61"/>
      <c r="U384" s="42"/>
    </row>
    <row r="385" spans="1:21" ht="45">
      <c r="A385" s="42"/>
      <c r="B385" s="62" t="s">
        <v>1497</v>
      </c>
      <c r="C385" s="53" t="s">
        <v>273</v>
      </c>
      <c r="D385" s="54">
        <v>46</v>
      </c>
      <c r="E385" s="55">
        <f t="shared" si="11"/>
        <v>73588</v>
      </c>
      <c r="F385" s="55">
        <f>'[1]do korekt'!F1031/1000</f>
        <v>73588</v>
      </c>
      <c r="G385" s="55">
        <f>'[1]do korekt'!J1031/1000</f>
        <v>0</v>
      </c>
      <c r="H385" s="56">
        <f t="shared" si="10"/>
        <v>75550.603209999987</v>
      </c>
      <c r="I385" s="55">
        <f>'[1]do korekt'!R1031/1000</f>
        <v>75550.603209999987</v>
      </c>
      <c r="J385" s="55">
        <f>'[1]do korekt'!V1031/1000</f>
        <v>0</v>
      </c>
      <c r="K385" s="57" t="s">
        <v>1498</v>
      </c>
      <c r="L385" s="57" t="s">
        <v>31</v>
      </c>
      <c r="M385" s="58" t="s">
        <v>1499</v>
      </c>
      <c r="N385" s="58">
        <v>0</v>
      </c>
      <c r="O385" s="59" t="s">
        <v>1500</v>
      </c>
      <c r="P385" s="59" t="s">
        <v>1501</v>
      </c>
      <c r="Q385" s="60" t="s">
        <v>1502</v>
      </c>
      <c r="R385" s="60" t="s">
        <v>1503</v>
      </c>
      <c r="S385" s="61">
        <v>46</v>
      </c>
      <c r="T385" s="61">
        <v>0</v>
      </c>
      <c r="U385" s="42"/>
    </row>
    <row r="386" spans="1:21" ht="45">
      <c r="A386" s="42"/>
      <c r="B386" s="63"/>
      <c r="C386" s="53" t="s">
        <v>84</v>
      </c>
      <c r="D386" s="54" t="s">
        <v>85</v>
      </c>
      <c r="E386" s="55">
        <f t="shared" si="11"/>
        <v>25127</v>
      </c>
      <c r="F386" s="55">
        <f>'[1]do korekt'!F1032/1000</f>
        <v>25127</v>
      </c>
      <c r="G386" s="55">
        <f>'[1]do korekt'!J1032/1000</f>
        <v>0</v>
      </c>
      <c r="H386" s="56">
        <f t="shared" si="10"/>
        <v>26177.582799999996</v>
      </c>
      <c r="I386" s="55">
        <f>'[1]do korekt'!R1032/1000</f>
        <v>26177.582799999996</v>
      </c>
      <c r="J386" s="55">
        <f>'[1]do korekt'!V1032/1000</f>
        <v>0</v>
      </c>
      <c r="K386" s="57"/>
      <c r="L386" s="57"/>
      <c r="M386" s="58"/>
      <c r="N386" s="58"/>
      <c r="O386" s="59" t="s">
        <v>1500</v>
      </c>
      <c r="P386" s="59" t="s">
        <v>1504</v>
      </c>
      <c r="Q386" s="60" t="s">
        <v>1505</v>
      </c>
      <c r="R386" s="60" t="s">
        <v>1506</v>
      </c>
      <c r="S386" s="61"/>
      <c r="T386" s="61"/>
      <c r="U386" s="42"/>
    </row>
    <row r="387" spans="1:21" ht="33.75">
      <c r="A387" s="42"/>
      <c r="B387" s="62" t="s">
        <v>1507</v>
      </c>
      <c r="C387" s="53" t="s">
        <v>153</v>
      </c>
      <c r="D387" s="54">
        <v>29</v>
      </c>
      <c r="E387" s="55">
        <f t="shared" si="11"/>
        <v>164300</v>
      </c>
      <c r="F387" s="55">
        <f>'[1]do korekt'!F1049/1000</f>
        <v>164300</v>
      </c>
      <c r="G387" s="55">
        <f>'[1]do korekt'!J1049/1000</f>
        <v>0</v>
      </c>
      <c r="H387" s="56">
        <f t="shared" si="10"/>
        <v>164299.535</v>
      </c>
      <c r="I387" s="55">
        <f>'[1]do korekt'!R1049/1000</f>
        <v>164299.535</v>
      </c>
      <c r="J387" s="55">
        <f>'[1]do korekt'!V1049/1000</f>
        <v>0</v>
      </c>
      <c r="K387" s="57" t="s">
        <v>198</v>
      </c>
      <c r="L387" s="57" t="s">
        <v>31</v>
      </c>
      <c r="M387" s="58">
        <v>0</v>
      </c>
      <c r="N387" s="58">
        <v>0</v>
      </c>
      <c r="O387" s="59" t="s">
        <v>1508</v>
      </c>
      <c r="P387" s="59" t="s">
        <v>1509</v>
      </c>
      <c r="Q387" s="60">
        <v>38</v>
      </c>
      <c r="R387" s="60">
        <v>44</v>
      </c>
      <c r="S387" s="61">
        <v>29</v>
      </c>
      <c r="T387" s="61">
        <v>0</v>
      </c>
      <c r="U387" s="42"/>
    </row>
    <row r="388" spans="1:21" ht="33.75">
      <c r="A388" s="42"/>
      <c r="B388" s="84"/>
      <c r="C388" s="53" t="s">
        <v>133</v>
      </c>
      <c r="D388" s="54">
        <v>42</v>
      </c>
      <c r="E388" s="55">
        <f t="shared" si="11"/>
        <v>47202.739000000001</v>
      </c>
      <c r="F388" s="55">
        <f>'[1]do korekt'!F1050/1000</f>
        <v>47202.739000000001</v>
      </c>
      <c r="G388" s="55">
        <f>'[1]do korekt'!J1050/1000</f>
        <v>0</v>
      </c>
      <c r="H388" s="56">
        <f t="shared" si="10"/>
        <v>47320.571349999998</v>
      </c>
      <c r="I388" s="55">
        <f>'[1]do korekt'!R1050/1000</f>
        <v>47320.571349999998</v>
      </c>
      <c r="J388" s="55">
        <f>'[1]do korekt'!V1050/1000</f>
        <v>0</v>
      </c>
      <c r="K388" s="57" t="s">
        <v>816</v>
      </c>
      <c r="L388" s="57" t="s">
        <v>31</v>
      </c>
      <c r="M388" s="58" t="s">
        <v>1510</v>
      </c>
      <c r="N388" s="58">
        <v>0</v>
      </c>
      <c r="O388" s="59" t="s">
        <v>1508</v>
      </c>
      <c r="P388" s="59" t="s">
        <v>1511</v>
      </c>
      <c r="Q388" s="60">
        <v>65</v>
      </c>
      <c r="R388" s="60">
        <v>64</v>
      </c>
      <c r="S388" s="61">
        <v>42</v>
      </c>
      <c r="T388" s="61">
        <v>0</v>
      </c>
      <c r="U388" s="42"/>
    </row>
    <row r="389" spans="1:21" ht="33.75">
      <c r="A389" s="42"/>
      <c r="B389" s="84"/>
      <c r="C389" s="53" t="s">
        <v>273</v>
      </c>
      <c r="D389" s="54">
        <v>46</v>
      </c>
      <c r="E389" s="55">
        <f t="shared" si="11"/>
        <v>552147</v>
      </c>
      <c r="F389" s="55">
        <f>'[1]do korekt'!F1051/1000</f>
        <v>443686</v>
      </c>
      <c r="G389" s="55">
        <f>'[1]do korekt'!J1051/1000</f>
        <v>108461</v>
      </c>
      <c r="H389" s="56">
        <f t="shared" si="10"/>
        <v>713041.97123000002</v>
      </c>
      <c r="I389" s="55">
        <f>'[1]do korekt'!R1051/1000</f>
        <v>517721.89136000001</v>
      </c>
      <c r="J389" s="55">
        <f>'[1]do korekt'!V1051/1000</f>
        <v>195320.07987000002</v>
      </c>
      <c r="K389" s="57" t="s">
        <v>1252</v>
      </c>
      <c r="L389" s="57" t="s">
        <v>634</v>
      </c>
      <c r="M389" s="58" t="s">
        <v>1512</v>
      </c>
      <c r="N389" s="58">
        <v>0</v>
      </c>
      <c r="O389" s="59" t="s">
        <v>1508</v>
      </c>
      <c r="P389" s="59" t="s">
        <v>1513</v>
      </c>
      <c r="Q389" s="60">
        <v>172</v>
      </c>
      <c r="R389" s="60">
        <v>186</v>
      </c>
      <c r="S389" s="61">
        <v>46</v>
      </c>
      <c r="T389" s="61">
        <v>0</v>
      </c>
      <c r="U389" s="42"/>
    </row>
    <row r="390" spans="1:21" ht="22.5">
      <c r="A390" s="42"/>
      <c r="B390" s="63"/>
      <c r="C390" s="53" t="s">
        <v>84</v>
      </c>
      <c r="D390" s="54" t="s">
        <v>85</v>
      </c>
      <c r="E390" s="55">
        <f t="shared" si="11"/>
        <v>266</v>
      </c>
      <c r="F390" s="55">
        <f>'[1]do korekt'!F1052/1000</f>
        <v>266</v>
      </c>
      <c r="G390" s="55">
        <f>'[1]do korekt'!J1052/1000</f>
        <v>0</v>
      </c>
      <c r="H390" s="56">
        <f t="shared" si="10"/>
        <v>110276.34247000002</v>
      </c>
      <c r="I390" s="55">
        <f>'[1]do korekt'!R1052/1000</f>
        <v>110276.34247000002</v>
      </c>
      <c r="J390" s="55">
        <f>'[1]do korekt'!V1052/1000</f>
        <v>0</v>
      </c>
      <c r="K390" s="57"/>
      <c r="L390" s="57"/>
      <c r="M390" s="58"/>
      <c r="N390" s="58"/>
      <c r="O390" s="59" t="s">
        <v>1514</v>
      </c>
      <c r="P390" s="59" t="s">
        <v>1515</v>
      </c>
      <c r="Q390" s="60" t="s">
        <v>1516</v>
      </c>
      <c r="R390" s="60" t="s">
        <v>1517</v>
      </c>
      <c r="S390" s="61"/>
      <c r="T390" s="61"/>
      <c r="U390" s="42"/>
    </row>
    <row r="391" spans="1:21" ht="45">
      <c r="A391" s="42"/>
      <c r="B391" s="62" t="s">
        <v>1518</v>
      </c>
      <c r="C391" s="53" t="s">
        <v>133</v>
      </c>
      <c r="D391" s="54">
        <v>42</v>
      </c>
      <c r="E391" s="55">
        <f t="shared" si="11"/>
        <v>6761</v>
      </c>
      <c r="F391" s="55">
        <f>'[1]do korekt'!F1060/1000</f>
        <v>6761</v>
      </c>
      <c r="G391" s="55">
        <f>'[1]do korekt'!J1060/1000</f>
        <v>0</v>
      </c>
      <c r="H391" s="56">
        <f t="shared" si="10"/>
        <v>6753.8941699999996</v>
      </c>
      <c r="I391" s="55">
        <f>'[1]do korekt'!R1060/1000</f>
        <v>6753.8941699999996</v>
      </c>
      <c r="J391" s="55">
        <f>'[1]do korekt'!V1060/1000</f>
        <v>0</v>
      </c>
      <c r="K391" s="57" t="s">
        <v>529</v>
      </c>
      <c r="L391" s="57" t="s">
        <v>31</v>
      </c>
      <c r="M391" s="58">
        <v>368672</v>
      </c>
      <c r="N391" s="58">
        <v>0</v>
      </c>
      <c r="O391" s="59" t="s">
        <v>1519</v>
      </c>
      <c r="P391" s="59" t="s">
        <v>1520</v>
      </c>
      <c r="Q391" s="60">
        <v>50</v>
      </c>
      <c r="R391" s="60">
        <v>46</v>
      </c>
      <c r="S391" s="61">
        <v>42</v>
      </c>
      <c r="T391" s="61">
        <v>0</v>
      </c>
      <c r="U391" s="42"/>
    </row>
    <row r="392" spans="1:21" ht="22.5">
      <c r="A392" s="42"/>
      <c r="B392" s="84"/>
      <c r="C392" s="53" t="s">
        <v>273</v>
      </c>
      <c r="D392" s="54">
        <v>46</v>
      </c>
      <c r="E392" s="55">
        <f t="shared" si="11"/>
        <v>299323</v>
      </c>
      <c r="F392" s="55">
        <f>'[1]do korekt'!F1061/1000</f>
        <v>164414</v>
      </c>
      <c r="G392" s="55">
        <f>'[1]do korekt'!J1061/1000</f>
        <v>134909</v>
      </c>
      <c r="H392" s="56">
        <f t="shared" si="10"/>
        <v>349678.10434000002</v>
      </c>
      <c r="I392" s="55">
        <f>'[1]do korekt'!R1061/1000</f>
        <v>199248.77777000002</v>
      </c>
      <c r="J392" s="55">
        <f>'[1]do korekt'!V1061/1000</f>
        <v>150429.32657</v>
      </c>
      <c r="K392" s="57" t="s">
        <v>1521</v>
      </c>
      <c r="L392" s="57" t="s">
        <v>1522</v>
      </c>
      <c r="M392" s="58" t="s">
        <v>1523</v>
      </c>
      <c r="N392" s="58">
        <v>0</v>
      </c>
      <c r="O392" s="59" t="s">
        <v>1524</v>
      </c>
      <c r="P392" s="59" t="s">
        <v>1525</v>
      </c>
      <c r="Q392" s="60" t="s">
        <v>1526</v>
      </c>
      <c r="R392" s="60" t="s">
        <v>1527</v>
      </c>
      <c r="S392" s="61">
        <v>46</v>
      </c>
      <c r="T392" s="61">
        <v>0</v>
      </c>
      <c r="U392" s="42"/>
    </row>
    <row r="393" spans="1:21" ht="33.75">
      <c r="A393" s="42"/>
      <c r="B393" s="84"/>
      <c r="C393" s="67" t="s">
        <v>84</v>
      </c>
      <c r="D393" s="68" t="s">
        <v>85</v>
      </c>
      <c r="E393" s="55">
        <f t="shared" si="11"/>
        <v>878711</v>
      </c>
      <c r="F393" s="55">
        <f>'[1]do korekt'!F1062/1000</f>
        <v>878711</v>
      </c>
      <c r="G393" s="55">
        <f>'[1]do korekt'!J1062/1000</f>
        <v>0</v>
      </c>
      <c r="H393" s="56">
        <f t="shared" ref="H393:H456" si="12">I393+J393</f>
        <v>923760.20975000004</v>
      </c>
      <c r="I393" s="55">
        <f>'[1]do korekt'!R1062/1000</f>
        <v>923760.20975000004</v>
      </c>
      <c r="J393" s="55">
        <f>'[1]do korekt'!V1062/1000</f>
        <v>0</v>
      </c>
      <c r="K393" s="57"/>
      <c r="L393" s="57"/>
      <c r="M393" s="58"/>
      <c r="N393" s="58"/>
      <c r="O393" s="103" t="s">
        <v>1528</v>
      </c>
      <c r="P393" s="103" t="s">
        <v>1529</v>
      </c>
      <c r="Q393" s="104" t="s">
        <v>1530</v>
      </c>
      <c r="R393" s="104" t="s">
        <v>1531</v>
      </c>
      <c r="S393" s="61"/>
      <c r="T393" s="61"/>
      <c r="U393" s="42"/>
    </row>
    <row r="394" spans="1:21" s="79" customFormat="1" ht="24.75" customHeight="1">
      <c r="A394" s="51"/>
      <c r="B394" s="69" t="s">
        <v>1532</v>
      </c>
      <c r="C394" s="70"/>
      <c r="D394" s="71"/>
      <c r="E394" s="72">
        <f t="shared" ref="E394:E457" si="13">F394+G394</f>
        <v>19101151.535</v>
      </c>
      <c r="F394" s="72">
        <f>SUM(F395:F411)</f>
        <v>5550903.5350000001</v>
      </c>
      <c r="G394" s="72">
        <f>SUM(G395:G411)</f>
        <v>13550248</v>
      </c>
      <c r="H394" s="40">
        <f t="shared" si="12"/>
        <v>33709474.894659996</v>
      </c>
      <c r="I394" s="72">
        <f>SUM(I395:I411)</f>
        <v>8350963.9790899996</v>
      </c>
      <c r="J394" s="72">
        <f>SUM(J395:J411)</f>
        <v>25358510.915569998</v>
      </c>
      <c r="K394" s="73"/>
      <c r="L394" s="73"/>
      <c r="M394" s="74"/>
      <c r="N394" s="107"/>
      <c r="O394" s="108"/>
      <c r="P394" s="109"/>
      <c r="Q394" s="110"/>
      <c r="R394" s="111"/>
      <c r="S394" s="78"/>
      <c r="T394" s="78"/>
      <c r="U394" s="51"/>
    </row>
    <row r="395" spans="1:21" ht="33.75">
      <c r="A395" s="42"/>
      <c r="B395" s="84" t="s">
        <v>1533</v>
      </c>
      <c r="C395" s="80" t="s">
        <v>248</v>
      </c>
      <c r="D395" s="81">
        <v>32</v>
      </c>
      <c r="E395" s="55">
        <f t="shared" si="13"/>
        <v>79067</v>
      </c>
      <c r="F395" s="55">
        <f>'[1]do korekt'!F1080/1000</f>
        <v>79067</v>
      </c>
      <c r="G395" s="55">
        <f>'[1]do korekt'!J1080/1000</f>
        <v>0</v>
      </c>
      <c r="H395" s="56">
        <f t="shared" si="12"/>
        <v>89682.15529000001</v>
      </c>
      <c r="I395" s="55">
        <f>'[1]do korekt'!R1080/1000</f>
        <v>89682.15529000001</v>
      </c>
      <c r="J395" s="55">
        <f>'[1]do korekt'!V1080/1000</f>
        <v>0</v>
      </c>
      <c r="K395" s="57" t="s">
        <v>1534</v>
      </c>
      <c r="L395" s="57" t="s">
        <v>31</v>
      </c>
      <c r="M395" s="58" t="s">
        <v>1535</v>
      </c>
      <c r="N395" s="58">
        <v>0</v>
      </c>
      <c r="O395" s="112" t="s">
        <v>1536</v>
      </c>
      <c r="P395" s="112" t="s">
        <v>1537</v>
      </c>
      <c r="Q395" s="113" t="s">
        <v>1538</v>
      </c>
      <c r="R395" s="113" t="s">
        <v>1539</v>
      </c>
      <c r="S395" s="61">
        <v>32</v>
      </c>
      <c r="T395" s="61">
        <v>0</v>
      </c>
      <c r="U395" s="42"/>
    </row>
    <row r="396" spans="1:21" ht="33.75">
      <c r="A396" s="42"/>
      <c r="B396" s="63"/>
      <c r="C396" s="53" t="s">
        <v>84</v>
      </c>
      <c r="D396" s="54" t="s">
        <v>85</v>
      </c>
      <c r="E396" s="55">
        <f t="shared" si="13"/>
        <v>122149</v>
      </c>
      <c r="F396" s="55">
        <f>'[1]do korekt'!F1081/1000</f>
        <v>122149</v>
      </c>
      <c r="G396" s="55">
        <f>'[1]do korekt'!J1081/1000</f>
        <v>0</v>
      </c>
      <c r="H396" s="56">
        <f t="shared" si="12"/>
        <v>123907.26677000002</v>
      </c>
      <c r="I396" s="55">
        <f>'[1]do korekt'!R1081/1000</f>
        <v>123907.26677000002</v>
      </c>
      <c r="J396" s="55">
        <f>'[1]do korekt'!V1081/1000</f>
        <v>0</v>
      </c>
      <c r="K396" s="57"/>
      <c r="L396" s="57"/>
      <c r="M396" s="58"/>
      <c r="N396" s="58"/>
      <c r="O396" s="59" t="s">
        <v>1540</v>
      </c>
      <c r="P396" s="59" t="s">
        <v>1541</v>
      </c>
      <c r="Q396" s="60" t="s">
        <v>1542</v>
      </c>
      <c r="R396" s="60" t="s">
        <v>1543</v>
      </c>
      <c r="S396" s="61"/>
      <c r="T396" s="61"/>
      <c r="U396" s="42"/>
    </row>
    <row r="397" spans="1:21" ht="45">
      <c r="A397" s="42"/>
      <c r="B397" s="52" t="s">
        <v>1544</v>
      </c>
      <c r="C397" s="53" t="s">
        <v>248</v>
      </c>
      <c r="D397" s="54">
        <v>32</v>
      </c>
      <c r="E397" s="55">
        <f t="shared" si="13"/>
        <v>115123</v>
      </c>
      <c r="F397" s="55">
        <f>'[1]do korekt'!F1098/1000</f>
        <v>115123</v>
      </c>
      <c r="G397" s="55">
        <f>'[1]do korekt'!J1098/1000</f>
        <v>0</v>
      </c>
      <c r="H397" s="56">
        <f t="shared" si="12"/>
        <v>110545.70840999999</v>
      </c>
      <c r="I397" s="55">
        <f>'[1]do korekt'!R1098/1000</f>
        <v>110545.70840999999</v>
      </c>
      <c r="J397" s="55">
        <f>'[1]do korekt'!V1098/1000</f>
        <v>0</v>
      </c>
      <c r="K397" s="57" t="s">
        <v>210</v>
      </c>
      <c r="L397" s="57" t="s">
        <v>31</v>
      </c>
      <c r="M397" s="58">
        <v>546502</v>
      </c>
      <c r="N397" s="58">
        <v>0</v>
      </c>
      <c r="O397" s="59" t="s">
        <v>1545</v>
      </c>
      <c r="P397" s="59" t="s">
        <v>1546</v>
      </c>
      <c r="Q397" s="60" t="s">
        <v>1547</v>
      </c>
      <c r="R397" s="60" t="s">
        <v>1548</v>
      </c>
      <c r="S397" s="61">
        <v>32</v>
      </c>
      <c r="T397" s="61">
        <v>0</v>
      </c>
      <c r="U397" s="42"/>
    </row>
    <row r="398" spans="1:21" ht="45">
      <c r="A398" s="42"/>
      <c r="B398" s="62" t="s">
        <v>1549</v>
      </c>
      <c r="C398" s="53" t="s">
        <v>248</v>
      </c>
      <c r="D398" s="54">
        <v>32</v>
      </c>
      <c r="E398" s="55">
        <f t="shared" si="13"/>
        <v>54778</v>
      </c>
      <c r="F398" s="55">
        <f>'[1]do korekt'!F1099/1000</f>
        <v>54778</v>
      </c>
      <c r="G398" s="55">
        <f>'[1]do korekt'!J1099/1000</f>
        <v>0</v>
      </c>
      <c r="H398" s="56">
        <f t="shared" si="12"/>
        <v>52496.776949999999</v>
      </c>
      <c r="I398" s="55">
        <f>'[1]do korekt'!R1099/1000</f>
        <v>52496.776949999999</v>
      </c>
      <c r="J398" s="55">
        <f>'[1]do korekt'!V1099/1000</f>
        <v>0</v>
      </c>
      <c r="K398" s="57" t="s">
        <v>1550</v>
      </c>
      <c r="L398" s="57" t="s">
        <v>31</v>
      </c>
      <c r="M398" s="58" t="s">
        <v>1551</v>
      </c>
      <c r="N398" s="58">
        <v>0</v>
      </c>
      <c r="O398" s="59" t="s">
        <v>1540</v>
      </c>
      <c r="P398" s="59" t="s">
        <v>1552</v>
      </c>
      <c r="Q398" s="60">
        <v>25</v>
      </c>
      <c r="R398" s="60">
        <v>25</v>
      </c>
      <c r="S398" s="61">
        <v>32</v>
      </c>
      <c r="T398" s="61">
        <v>0</v>
      </c>
      <c r="U398" s="42"/>
    </row>
    <row r="399" spans="1:21" ht="45">
      <c r="A399" s="42"/>
      <c r="B399" s="84"/>
      <c r="C399" s="53" t="s">
        <v>248</v>
      </c>
      <c r="D399" s="54">
        <v>33</v>
      </c>
      <c r="E399" s="55">
        <f t="shared" si="13"/>
        <v>194446</v>
      </c>
      <c r="F399" s="55">
        <f>'[1]do korekt'!F1100/1000</f>
        <v>194446</v>
      </c>
      <c r="G399" s="55">
        <f>'[1]do korekt'!J1100/1000</f>
        <v>0</v>
      </c>
      <c r="H399" s="56">
        <f t="shared" si="12"/>
        <v>167555.27574000001</v>
      </c>
      <c r="I399" s="55">
        <f>'[1]do korekt'!R1100/1000</f>
        <v>167555.27574000001</v>
      </c>
      <c r="J399" s="55">
        <f>'[1]do korekt'!V1100/1000</f>
        <v>0</v>
      </c>
      <c r="K399" s="57" t="s">
        <v>1553</v>
      </c>
      <c r="L399" s="57" t="s">
        <v>31</v>
      </c>
      <c r="M399" s="58">
        <v>0</v>
      </c>
      <c r="N399" s="58">
        <v>0</v>
      </c>
      <c r="O399" s="59" t="s">
        <v>1540</v>
      </c>
      <c r="P399" s="59" t="s">
        <v>1554</v>
      </c>
      <c r="Q399" s="60" t="s">
        <v>1555</v>
      </c>
      <c r="R399" s="60" t="s">
        <v>1556</v>
      </c>
      <c r="S399" s="61">
        <v>33</v>
      </c>
      <c r="T399" s="61">
        <v>0</v>
      </c>
      <c r="U399" s="42"/>
    </row>
    <row r="400" spans="1:21" ht="33.75">
      <c r="A400" s="42"/>
      <c r="B400" s="63"/>
      <c r="C400" s="53" t="s">
        <v>84</v>
      </c>
      <c r="D400" s="54" t="s">
        <v>85</v>
      </c>
      <c r="E400" s="55">
        <f t="shared" si="13"/>
        <v>635944</v>
      </c>
      <c r="F400" s="55">
        <f>'[1]do korekt'!F1101/1000</f>
        <v>635944</v>
      </c>
      <c r="G400" s="55">
        <f>'[1]do korekt'!J1101/1000</f>
        <v>0</v>
      </c>
      <c r="H400" s="56">
        <f t="shared" si="12"/>
        <v>822051.43462000007</v>
      </c>
      <c r="I400" s="55">
        <f>'[1]do korekt'!R1101/1000</f>
        <v>822051.43462000007</v>
      </c>
      <c r="J400" s="55">
        <f>'[1]do korekt'!V1101/1000</f>
        <v>0</v>
      </c>
      <c r="K400" s="57"/>
      <c r="L400" s="57"/>
      <c r="M400" s="58"/>
      <c r="N400" s="58"/>
      <c r="O400" s="59" t="s">
        <v>1540</v>
      </c>
      <c r="P400" s="59" t="s">
        <v>1557</v>
      </c>
      <c r="Q400" s="60" t="s">
        <v>1558</v>
      </c>
      <c r="R400" s="60" t="s">
        <v>1559</v>
      </c>
      <c r="S400" s="61"/>
      <c r="T400" s="61"/>
      <c r="U400" s="42"/>
    </row>
    <row r="401" spans="1:21" ht="45">
      <c r="A401" s="42"/>
      <c r="B401" s="62" t="s">
        <v>1560</v>
      </c>
      <c r="C401" s="53" t="s">
        <v>248</v>
      </c>
      <c r="D401" s="54">
        <v>32</v>
      </c>
      <c r="E401" s="55">
        <f t="shared" si="13"/>
        <v>70031</v>
      </c>
      <c r="F401" s="55">
        <f>'[1]do korekt'!F1118/1000</f>
        <v>70031</v>
      </c>
      <c r="G401" s="55">
        <f>'[1]do korekt'!J1118/1000</f>
        <v>0</v>
      </c>
      <c r="H401" s="56">
        <f t="shared" si="12"/>
        <v>69454.820200000002</v>
      </c>
      <c r="I401" s="55">
        <f>'[1]do korekt'!R1118/1000</f>
        <v>69454.820200000002</v>
      </c>
      <c r="J401" s="55">
        <f>'[1]do korekt'!V1118/1000</f>
        <v>0</v>
      </c>
      <c r="K401" s="57" t="s">
        <v>1561</v>
      </c>
      <c r="L401" s="57" t="s">
        <v>31</v>
      </c>
      <c r="M401" s="58" t="s">
        <v>1562</v>
      </c>
      <c r="N401" s="58">
        <v>0</v>
      </c>
      <c r="O401" s="59" t="s">
        <v>1563</v>
      </c>
      <c r="P401" s="59" t="s">
        <v>1564</v>
      </c>
      <c r="Q401" s="60" t="s">
        <v>1565</v>
      </c>
      <c r="R401" s="60" t="s">
        <v>1566</v>
      </c>
      <c r="S401" s="61">
        <v>32</v>
      </c>
      <c r="T401" s="61">
        <v>0</v>
      </c>
      <c r="U401" s="42"/>
    </row>
    <row r="402" spans="1:21" ht="45">
      <c r="A402" s="42"/>
      <c r="B402" s="84"/>
      <c r="C402" s="53" t="s">
        <v>248</v>
      </c>
      <c r="D402" s="54">
        <v>33</v>
      </c>
      <c r="E402" s="55">
        <f t="shared" si="13"/>
        <v>816</v>
      </c>
      <c r="F402" s="55">
        <f>'[1]do korekt'!F1119/1000</f>
        <v>816</v>
      </c>
      <c r="G402" s="55">
        <f>'[1]do korekt'!J1119/1000</f>
        <v>0</v>
      </c>
      <c r="H402" s="56">
        <f t="shared" si="12"/>
        <v>673.17547000000002</v>
      </c>
      <c r="I402" s="55">
        <f>'[1]do korekt'!R1119/1000</f>
        <v>673.17547000000002</v>
      </c>
      <c r="J402" s="55">
        <f>'[1]do korekt'!V1119/1000</f>
        <v>0</v>
      </c>
      <c r="K402" s="57" t="s">
        <v>1567</v>
      </c>
      <c r="L402" s="57" t="s">
        <v>31</v>
      </c>
      <c r="M402" s="58">
        <v>0</v>
      </c>
      <c r="N402" s="58">
        <v>0</v>
      </c>
      <c r="O402" s="59" t="s">
        <v>1563</v>
      </c>
      <c r="P402" s="59" t="s">
        <v>1568</v>
      </c>
      <c r="Q402" s="60">
        <v>125</v>
      </c>
      <c r="R402" s="60">
        <v>120</v>
      </c>
      <c r="S402" s="61">
        <v>33</v>
      </c>
      <c r="T402" s="61">
        <v>0</v>
      </c>
      <c r="U402" s="42"/>
    </row>
    <row r="403" spans="1:21" ht="45">
      <c r="A403" s="42"/>
      <c r="B403" s="63"/>
      <c r="C403" s="53" t="s">
        <v>248</v>
      </c>
      <c r="D403" s="54">
        <v>35</v>
      </c>
      <c r="E403" s="55">
        <f t="shared" si="13"/>
        <v>2848</v>
      </c>
      <c r="F403" s="55">
        <f>'[1]do korekt'!F1120/1000</f>
        <v>2848</v>
      </c>
      <c r="G403" s="55">
        <f>'[1]do korekt'!J1120/1000</f>
        <v>0</v>
      </c>
      <c r="H403" s="56">
        <f t="shared" si="12"/>
        <v>2337.1604500000003</v>
      </c>
      <c r="I403" s="55">
        <f>'[1]do korekt'!R1120/1000</f>
        <v>2337.1604500000003</v>
      </c>
      <c r="J403" s="55">
        <f>'[1]do korekt'!V1120/1000</f>
        <v>0</v>
      </c>
      <c r="K403" s="57" t="s">
        <v>1252</v>
      </c>
      <c r="L403" s="57" t="s">
        <v>31</v>
      </c>
      <c r="M403" s="58">
        <v>0</v>
      </c>
      <c r="N403" s="58">
        <v>0</v>
      </c>
      <c r="O403" s="59" t="s">
        <v>1563</v>
      </c>
      <c r="P403" s="59" t="s">
        <v>1569</v>
      </c>
      <c r="Q403" s="60">
        <v>110</v>
      </c>
      <c r="R403" s="60">
        <v>107</v>
      </c>
      <c r="S403" s="61">
        <v>35</v>
      </c>
      <c r="T403" s="61">
        <v>0</v>
      </c>
      <c r="U403" s="42"/>
    </row>
    <row r="404" spans="1:21" ht="33.75">
      <c r="A404" s="42"/>
      <c r="B404" s="83" t="s">
        <v>1570</v>
      </c>
      <c r="C404" s="53" t="s">
        <v>84</v>
      </c>
      <c r="D404" s="54" t="s">
        <v>85</v>
      </c>
      <c r="E404" s="55">
        <f t="shared" si="13"/>
        <v>377416.87199999997</v>
      </c>
      <c r="F404" s="55">
        <f>'[1]do korekt'!F1121/1000</f>
        <v>223337.872</v>
      </c>
      <c r="G404" s="55">
        <f>'[1]do korekt'!J1121/1000</f>
        <v>154079</v>
      </c>
      <c r="H404" s="56">
        <f t="shared" si="12"/>
        <v>618193.34814000002</v>
      </c>
      <c r="I404" s="55">
        <f>'[1]do korekt'!R1121/1000</f>
        <v>498074.15990999999</v>
      </c>
      <c r="J404" s="55">
        <f>'[1]do korekt'!V1121/1000</f>
        <v>120119.18823</v>
      </c>
      <c r="K404" s="57"/>
      <c r="L404" s="57"/>
      <c r="M404" s="58"/>
      <c r="N404" s="58"/>
      <c r="O404" s="59" t="s">
        <v>1571</v>
      </c>
      <c r="P404" s="59" t="s">
        <v>1572</v>
      </c>
      <c r="Q404" s="60" t="s">
        <v>1573</v>
      </c>
      <c r="R404" s="60" t="s">
        <v>1574</v>
      </c>
      <c r="S404" s="61"/>
      <c r="T404" s="61"/>
      <c r="U404" s="42"/>
    </row>
    <row r="405" spans="1:21" ht="22.5">
      <c r="A405" s="42"/>
      <c r="B405" s="62" t="s">
        <v>1575</v>
      </c>
      <c r="C405" s="53" t="s">
        <v>248</v>
      </c>
      <c r="D405" s="54">
        <v>33</v>
      </c>
      <c r="E405" s="55">
        <f t="shared" si="13"/>
        <v>10895</v>
      </c>
      <c r="F405" s="55">
        <f>'[1]do korekt'!F1138/1000</f>
        <v>10895</v>
      </c>
      <c r="G405" s="55">
        <f>'[1]do korekt'!J1138/1000</f>
        <v>0</v>
      </c>
      <c r="H405" s="56">
        <f t="shared" si="12"/>
        <v>10207.72673</v>
      </c>
      <c r="I405" s="55">
        <f>'[1]do korekt'!R1138/1000</f>
        <v>10207.72673</v>
      </c>
      <c r="J405" s="55">
        <f>'[1]do korekt'!V1138/1000</f>
        <v>0</v>
      </c>
      <c r="K405" s="57" t="s">
        <v>1576</v>
      </c>
      <c r="L405" s="57" t="s">
        <v>31</v>
      </c>
      <c r="M405" s="58">
        <v>0</v>
      </c>
      <c r="N405" s="58">
        <v>0</v>
      </c>
      <c r="O405" s="59" t="s">
        <v>1577</v>
      </c>
      <c r="P405" s="59" t="s">
        <v>1578</v>
      </c>
      <c r="Q405" s="60">
        <v>100</v>
      </c>
      <c r="R405" s="60" t="s">
        <v>1579</v>
      </c>
      <c r="S405" s="61">
        <v>33</v>
      </c>
      <c r="T405" s="61">
        <v>0</v>
      </c>
      <c r="U405" s="42"/>
    </row>
    <row r="406" spans="1:21" ht="33.75">
      <c r="A406" s="42"/>
      <c r="B406" s="84"/>
      <c r="C406" s="53" t="s">
        <v>248</v>
      </c>
      <c r="D406" s="54">
        <v>62</v>
      </c>
      <c r="E406" s="55">
        <f t="shared" si="13"/>
        <v>147324</v>
      </c>
      <c r="F406" s="55">
        <f>'[1]do korekt'!F1139/1000</f>
        <v>70131</v>
      </c>
      <c r="G406" s="55">
        <f>'[1]do korekt'!J1139/1000</f>
        <v>77193</v>
      </c>
      <c r="H406" s="56">
        <f t="shared" si="12"/>
        <v>364467.27272000001</v>
      </c>
      <c r="I406" s="55">
        <f>'[1]do korekt'!R1139/1000</f>
        <v>119965.90895</v>
      </c>
      <c r="J406" s="55">
        <f>'[1]do korekt'!V1139/1000</f>
        <v>244501.36377</v>
      </c>
      <c r="K406" s="57" t="s">
        <v>1580</v>
      </c>
      <c r="L406" s="57" t="s">
        <v>1581</v>
      </c>
      <c r="M406" s="58" t="s">
        <v>1582</v>
      </c>
      <c r="N406" s="58">
        <v>0</v>
      </c>
      <c r="O406" s="59" t="s">
        <v>1577</v>
      </c>
      <c r="P406" s="59" t="s">
        <v>1583</v>
      </c>
      <c r="Q406" s="60" t="s">
        <v>1584</v>
      </c>
      <c r="R406" s="60" t="s">
        <v>1585</v>
      </c>
      <c r="S406" s="61">
        <v>62</v>
      </c>
      <c r="T406" s="61">
        <v>0</v>
      </c>
      <c r="U406" s="42"/>
    </row>
    <row r="407" spans="1:21" ht="33.75">
      <c r="A407" s="42"/>
      <c r="B407" s="63"/>
      <c r="C407" s="53" t="s">
        <v>84</v>
      </c>
      <c r="D407" s="54" t="s">
        <v>85</v>
      </c>
      <c r="E407" s="55">
        <f t="shared" si="13"/>
        <v>37773.161</v>
      </c>
      <c r="F407" s="55">
        <f>'[1]do korekt'!F1140/1000</f>
        <v>37773.161</v>
      </c>
      <c r="G407" s="55">
        <f>'[1]do korekt'!J1140/1000</f>
        <v>0</v>
      </c>
      <c r="H407" s="56">
        <f t="shared" si="12"/>
        <v>34331.443779999994</v>
      </c>
      <c r="I407" s="55">
        <f>'[1]do korekt'!R1140/1000</f>
        <v>34331.443779999994</v>
      </c>
      <c r="J407" s="55">
        <f>'[1]do korekt'!V1140/1000</f>
        <v>0</v>
      </c>
      <c r="K407" s="57"/>
      <c r="L407" s="57"/>
      <c r="M407" s="58"/>
      <c r="N407" s="58"/>
      <c r="O407" s="59" t="s">
        <v>1586</v>
      </c>
      <c r="P407" s="59" t="s">
        <v>1587</v>
      </c>
      <c r="Q407" s="60" t="s">
        <v>1588</v>
      </c>
      <c r="R407" s="60" t="s">
        <v>1589</v>
      </c>
      <c r="S407" s="61"/>
      <c r="T407" s="61"/>
      <c r="U407" s="42"/>
    </row>
    <row r="408" spans="1:21" ht="22.5">
      <c r="A408" s="42"/>
      <c r="B408" s="62" t="s">
        <v>1590</v>
      </c>
      <c r="C408" s="53" t="s">
        <v>248</v>
      </c>
      <c r="D408" s="54">
        <v>32</v>
      </c>
      <c r="E408" s="55">
        <f t="shared" si="13"/>
        <v>192753</v>
      </c>
      <c r="F408" s="55">
        <f>'[1]do korekt'!F1157/1000</f>
        <v>192753</v>
      </c>
      <c r="G408" s="55">
        <f>'[1]do korekt'!J1157/1000</f>
        <v>0</v>
      </c>
      <c r="H408" s="56">
        <f t="shared" si="12"/>
        <v>268078.38384999998</v>
      </c>
      <c r="I408" s="55">
        <f>'[1]do korekt'!R1157/1000</f>
        <v>268078.38384999998</v>
      </c>
      <c r="J408" s="55">
        <f>'[1]do korekt'!V1157/1000</f>
        <v>0</v>
      </c>
      <c r="K408" s="57" t="s">
        <v>1436</v>
      </c>
      <c r="L408" s="57" t="s">
        <v>31</v>
      </c>
      <c r="M408" s="58" t="s">
        <v>1591</v>
      </c>
      <c r="N408" s="58">
        <v>0</v>
      </c>
      <c r="O408" s="59" t="s">
        <v>1592</v>
      </c>
      <c r="P408" s="59" t="s">
        <v>1593</v>
      </c>
      <c r="Q408" s="60">
        <v>25</v>
      </c>
      <c r="R408" s="60" t="s">
        <v>1594</v>
      </c>
      <c r="S408" s="61">
        <v>32</v>
      </c>
      <c r="T408" s="61">
        <v>0</v>
      </c>
      <c r="U408" s="42"/>
    </row>
    <row r="409" spans="1:21" ht="22.5">
      <c r="A409" s="42"/>
      <c r="B409" s="84"/>
      <c r="C409" s="53" t="s">
        <v>248</v>
      </c>
      <c r="D409" s="54">
        <v>33</v>
      </c>
      <c r="E409" s="55">
        <f t="shared" si="13"/>
        <v>16090422</v>
      </c>
      <c r="F409" s="55">
        <f>'[1]do korekt'!F1158/1000</f>
        <v>3112503</v>
      </c>
      <c r="G409" s="55">
        <f>'[1]do korekt'!J1158/1000</f>
        <v>12977919</v>
      </c>
      <c r="H409" s="56">
        <f t="shared" si="12"/>
        <v>28874973.223109998</v>
      </c>
      <c r="I409" s="55">
        <f>'[1]do korekt'!R1158/1000</f>
        <v>4485946.4429399995</v>
      </c>
      <c r="J409" s="55">
        <f>'[1]do korekt'!V1158/1000</f>
        <v>24389026.780169997</v>
      </c>
      <c r="K409" s="57" t="s">
        <v>1595</v>
      </c>
      <c r="L409" s="57" t="s">
        <v>529</v>
      </c>
      <c r="M409" s="58">
        <v>0</v>
      </c>
      <c r="N409" s="58">
        <v>0</v>
      </c>
      <c r="O409" s="59" t="s">
        <v>1592</v>
      </c>
      <c r="P409" s="59" t="s">
        <v>1596</v>
      </c>
      <c r="Q409" s="60" t="s">
        <v>1597</v>
      </c>
      <c r="R409" s="60" t="s">
        <v>1598</v>
      </c>
      <c r="S409" s="61">
        <v>33</v>
      </c>
      <c r="T409" s="61">
        <v>0</v>
      </c>
      <c r="U409" s="42"/>
    </row>
    <row r="410" spans="1:21" ht="22.5">
      <c r="A410" s="42"/>
      <c r="B410" s="84"/>
      <c r="C410" s="53" t="s">
        <v>248</v>
      </c>
      <c r="D410" s="54">
        <v>35</v>
      </c>
      <c r="E410" s="55">
        <f t="shared" si="13"/>
        <v>584924</v>
      </c>
      <c r="F410" s="55">
        <f>'[1]do korekt'!F1159/1000</f>
        <v>402502</v>
      </c>
      <c r="G410" s="55">
        <f>'[1]do korekt'!J1159/1000</f>
        <v>182422</v>
      </c>
      <c r="H410" s="56">
        <f t="shared" si="12"/>
        <v>870892.99747000006</v>
      </c>
      <c r="I410" s="55">
        <f>'[1]do korekt'!R1159/1000</f>
        <v>408060.90047000005</v>
      </c>
      <c r="J410" s="55">
        <f>'[1]do korekt'!V1159/1000</f>
        <v>462832.09700000001</v>
      </c>
      <c r="K410" s="57" t="s">
        <v>1366</v>
      </c>
      <c r="L410" s="57" t="s">
        <v>910</v>
      </c>
      <c r="M410" s="58">
        <v>0</v>
      </c>
      <c r="N410" s="58">
        <v>0</v>
      </c>
      <c r="O410" s="59" t="s">
        <v>1599</v>
      </c>
      <c r="P410" s="59" t="s">
        <v>1600</v>
      </c>
      <c r="Q410" s="60" t="s">
        <v>1601</v>
      </c>
      <c r="R410" s="60" t="s">
        <v>1602</v>
      </c>
      <c r="S410" s="61">
        <v>35</v>
      </c>
      <c r="T410" s="61">
        <v>0</v>
      </c>
      <c r="U410" s="42"/>
    </row>
    <row r="411" spans="1:21" ht="33.75">
      <c r="A411" s="42"/>
      <c r="B411" s="84"/>
      <c r="C411" s="67" t="s">
        <v>84</v>
      </c>
      <c r="D411" s="68" t="s">
        <v>85</v>
      </c>
      <c r="E411" s="55">
        <f t="shared" si="13"/>
        <v>384441.50199999998</v>
      </c>
      <c r="F411" s="55">
        <f>'[1]do korekt'!F1160/1000</f>
        <v>225806.50200000001</v>
      </c>
      <c r="G411" s="55">
        <f>'[1]do korekt'!J1160/1000</f>
        <v>158635</v>
      </c>
      <c r="H411" s="56">
        <f t="shared" si="12"/>
        <v>1229626.72496</v>
      </c>
      <c r="I411" s="55">
        <f>'[1]do korekt'!R1160/1000</f>
        <v>1087595.23856</v>
      </c>
      <c r="J411" s="55">
        <f>'[1]do korekt'!V1160/1000</f>
        <v>142031.48639999997</v>
      </c>
      <c r="K411" s="57"/>
      <c r="L411" s="57"/>
      <c r="M411" s="58"/>
      <c r="N411" s="58"/>
      <c r="O411" s="103" t="s">
        <v>1599</v>
      </c>
      <c r="P411" s="103" t="s">
        <v>1603</v>
      </c>
      <c r="Q411" s="104" t="s">
        <v>1604</v>
      </c>
      <c r="R411" s="104" t="s">
        <v>1605</v>
      </c>
      <c r="S411" s="61"/>
      <c r="T411" s="61"/>
      <c r="U411" s="42"/>
    </row>
    <row r="412" spans="1:21" s="79" customFormat="1" ht="22.5" customHeight="1">
      <c r="A412" s="51"/>
      <c r="B412" s="144" t="s">
        <v>1606</v>
      </c>
      <c r="C412" s="70"/>
      <c r="D412" s="71"/>
      <c r="E412" s="72">
        <f t="shared" si="13"/>
        <v>2642000.8439700003</v>
      </c>
      <c r="F412" s="72">
        <f>SUM(F413:F530)</f>
        <v>2637247.3469700003</v>
      </c>
      <c r="G412" s="72">
        <f>SUM(G413:G530)</f>
        <v>4753.4970000000003</v>
      </c>
      <c r="H412" s="40">
        <f t="shared" si="12"/>
        <v>2622446.0532499999</v>
      </c>
      <c r="I412" s="72">
        <f>SUM(I413:I530)</f>
        <v>2616893.8857299997</v>
      </c>
      <c r="J412" s="72">
        <f>SUM(J413:J530)</f>
        <v>5552.1675199999991</v>
      </c>
      <c r="K412" s="73"/>
      <c r="L412" s="73"/>
      <c r="M412" s="74"/>
      <c r="N412" s="107"/>
      <c r="O412" s="108"/>
      <c r="P412" s="109"/>
      <c r="Q412" s="110"/>
      <c r="R412" s="111"/>
      <c r="S412" s="78"/>
      <c r="T412" s="78"/>
      <c r="U412" s="51"/>
    </row>
    <row r="413" spans="1:21">
      <c r="A413" s="42"/>
      <c r="B413" s="66" t="s">
        <v>1607</v>
      </c>
      <c r="C413" s="92" t="s">
        <v>99</v>
      </c>
      <c r="D413" s="54" t="s">
        <v>100</v>
      </c>
      <c r="E413" s="55">
        <f t="shared" si="13"/>
        <v>10899.073</v>
      </c>
      <c r="F413" s="55">
        <f>'[1]do korekt'!F1179/1000</f>
        <v>10899.073</v>
      </c>
      <c r="G413" s="55">
        <f>'[1]do korekt'!J1179/1000</f>
        <v>0</v>
      </c>
      <c r="H413" s="56">
        <f t="shared" si="12"/>
        <v>15058.82035</v>
      </c>
      <c r="I413" s="55">
        <f>'[1]do korekt'!R1179/1000</f>
        <v>15058.82035</v>
      </c>
      <c r="J413" s="55">
        <f>'[1]do korekt'!V1179/1000</f>
        <v>0</v>
      </c>
      <c r="K413" s="57" t="s">
        <v>1608</v>
      </c>
      <c r="L413" s="57" t="s">
        <v>31</v>
      </c>
      <c r="M413" s="58" t="s">
        <v>1609</v>
      </c>
      <c r="N413" s="58">
        <v>0</v>
      </c>
      <c r="O413" s="159" t="s">
        <v>31</v>
      </c>
      <c r="P413" s="159" t="s">
        <v>31</v>
      </c>
      <c r="Q413" s="159" t="s">
        <v>31</v>
      </c>
      <c r="R413" s="159" t="s">
        <v>31</v>
      </c>
      <c r="S413" s="61">
        <v>7</v>
      </c>
      <c r="T413" s="61">
        <v>0</v>
      </c>
      <c r="U413" s="42"/>
    </row>
    <row r="414" spans="1:21" ht="22.5">
      <c r="A414" s="42"/>
      <c r="B414" s="82"/>
      <c r="C414" s="92" t="s">
        <v>124</v>
      </c>
      <c r="D414" s="54">
        <v>17</v>
      </c>
      <c r="E414" s="55">
        <f t="shared" si="13"/>
        <v>6408</v>
      </c>
      <c r="F414" s="55">
        <f>'[1]do korekt'!F1180/1000</f>
        <v>6408</v>
      </c>
      <c r="G414" s="55">
        <f>'[1]do korekt'!J1180/1000</f>
        <v>0</v>
      </c>
      <c r="H414" s="56">
        <f t="shared" si="12"/>
        <v>5594.9621100000004</v>
      </c>
      <c r="I414" s="55">
        <f>'[1]do korekt'!R1180/1000</f>
        <v>5594.9621100000004</v>
      </c>
      <c r="J414" s="55">
        <f>'[1]do korekt'!V1180/1000</f>
        <v>0</v>
      </c>
      <c r="K414" s="57" t="s">
        <v>234</v>
      </c>
      <c r="L414" s="57" t="s">
        <v>31</v>
      </c>
      <c r="M414" s="58" t="s">
        <v>1610</v>
      </c>
      <c r="N414" s="58">
        <v>0</v>
      </c>
      <c r="O414" s="160"/>
      <c r="P414" s="160"/>
      <c r="Q414" s="160"/>
      <c r="R414" s="160"/>
      <c r="S414" s="61">
        <v>17</v>
      </c>
      <c r="T414" s="61">
        <v>0</v>
      </c>
      <c r="U414" s="42"/>
    </row>
    <row r="415" spans="1:21" ht="22.5">
      <c r="A415" s="42"/>
      <c r="B415" s="82"/>
      <c r="C415" s="92" t="s">
        <v>255</v>
      </c>
      <c r="D415" s="54">
        <v>18</v>
      </c>
      <c r="E415" s="55">
        <f t="shared" si="13"/>
        <v>1483</v>
      </c>
      <c r="F415" s="55">
        <f>'[1]do korekt'!F1181/1000</f>
        <v>1483</v>
      </c>
      <c r="G415" s="55">
        <f>'[1]do korekt'!J1181/1000</f>
        <v>0</v>
      </c>
      <c r="H415" s="56">
        <f t="shared" si="12"/>
        <v>1463.94767</v>
      </c>
      <c r="I415" s="55">
        <f>'[1]do korekt'!R1181/1000</f>
        <v>1463.94767</v>
      </c>
      <c r="J415" s="55">
        <f>'[1]do korekt'!V1181/1000</f>
        <v>0</v>
      </c>
      <c r="K415" s="57" t="s">
        <v>1611</v>
      </c>
      <c r="L415" s="57" t="s">
        <v>31</v>
      </c>
      <c r="M415" s="58" t="s">
        <v>1612</v>
      </c>
      <c r="N415" s="58">
        <v>0</v>
      </c>
      <c r="O415" s="160"/>
      <c r="P415" s="160"/>
      <c r="Q415" s="160"/>
      <c r="R415" s="160"/>
      <c r="S415" s="61">
        <v>18</v>
      </c>
      <c r="T415" s="61">
        <v>0</v>
      </c>
      <c r="U415" s="42"/>
    </row>
    <row r="416" spans="1:21">
      <c r="A416" s="42"/>
      <c r="B416" s="82"/>
      <c r="C416" s="92" t="s">
        <v>409</v>
      </c>
      <c r="D416" s="54" t="s">
        <v>410</v>
      </c>
      <c r="E416" s="55">
        <f t="shared" si="13"/>
        <v>9669.5</v>
      </c>
      <c r="F416" s="55">
        <f>'[1]do korekt'!F1182/1000</f>
        <v>9669.5</v>
      </c>
      <c r="G416" s="55">
        <f>'[1]do korekt'!J1182/1000</f>
        <v>0</v>
      </c>
      <c r="H416" s="56">
        <f t="shared" si="12"/>
        <v>9995.1872600000006</v>
      </c>
      <c r="I416" s="55">
        <f>'[1]do korekt'!R1182/1000</f>
        <v>9995.1872600000006</v>
      </c>
      <c r="J416" s="55">
        <f>'[1]do korekt'!V1182/1000</f>
        <v>0</v>
      </c>
      <c r="K416" s="57"/>
      <c r="L416" s="57"/>
      <c r="M416" s="58"/>
      <c r="N416" s="58"/>
      <c r="O416" s="160"/>
      <c r="P416" s="160"/>
      <c r="Q416" s="160"/>
      <c r="R416" s="160"/>
      <c r="S416" s="61"/>
      <c r="T416" s="61"/>
      <c r="U416" s="42"/>
    </row>
    <row r="417" spans="1:21" ht="22.5">
      <c r="A417" s="42"/>
      <c r="B417" s="82"/>
      <c r="C417" s="92" t="s">
        <v>255</v>
      </c>
      <c r="D417" s="54">
        <v>21</v>
      </c>
      <c r="E417" s="55">
        <f t="shared" si="13"/>
        <v>254</v>
      </c>
      <c r="F417" s="55">
        <f>'[1]do korekt'!F1183/1000</f>
        <v>254</v>
      </c>
      <c r="G417" s="55">
        <f>'[1]do korekt'!J1183/1000</f>
        <v>0</v>
      </c>
      <c r="H417" s="56">
        <f t="shared" si="12"/>
        <v>112.46834</v>
      </c>
      <c r="I417" s="55">
        <f>'[1]do korekt'!R1183/1000</f>
        <v>112.46834</v>
      </c>
      <c r="J417" s="55">
        <f>'[1]do korekt'!V1183/1000</f>
        <v>0</v>
      </c>
      <c r="K417" s="57" t="s">
        <v>1613</v>
      </c>
      <c r="L417" s="57" t="s">
        <v>31</v>
      </c>
      <c r="M417" s="58" t="s">
        <v>1614</v>
      </c>
      <c r="N417" s="58">
        <v>0</v>
      </c>
      <c r="O417" s="160"/>
      <c r="P417" s="160"/>
      <c r="Q417" s="160"/>
      <c r="R417" s="160"/>
      <c r="S417" s="61">
        <v>21</v>
      </c>
      <c r="T417" s="61">
        <v>0</v>
      </c>
      <c r="U417" s="42"/>
    </row>
    <row r="418" spans="1:21">
      <c r="A418" s="42"/>
      <c r="B418" s="82"/>
      <c r="C418" s="92" t="s">
        <v>265</v>
      </c>
      <c r="D418" s="54">
        <v>22</v>
      </c>
      <c r="E418" s="55">
        <f t="shared" si="13"/>
        <v>305</v>
      </c>
      <c r="F418" s="55">
        <f>'[1]do korekt'!F1184/1000</f>
        <v>305</v>
      </c>
      <c r="G418" s="55">
        <f>'[1]do korekt'!J1184/1000</f>
        <v>0</v>
      </c>
      <c r="H418" s="56">
        <f t="shared" si="12"/>
        <v>343.78771</v>
      </c>
      <c r="I418" s="55">
        <f>'[1]do korekt'!R1184/1000</f>
        <v>343.78771</v>
      </c>
      <c r="J418" s="55">
        <f>'[1]do korekt'!V1184/1000</f>
        <v>0</v>
      </c>
      <c r="K418" s="57" t="s">
        <v>1615</v>
      </c>
      <c r="L418" s="57" t="s">
        <v>31</v>
      </c>
      <c r="M418" s="58">
        <v>0</v>
      </c>
      <c r="N418" s="58">
        <v>0</v>
      </c>
      <c r="O418" s="160"/>
      <c r="P418" s="160"/>
      <c r="Q418" s="160"/>
      <c r="R418" s="160"/>
      <c r="S418" s="61">
        <v>22</v>
      </c>
      <c r="T418" s="61">
        <v>0</v>
      </c>
      <c r="U418" s="42"/>
    </row>
    <row r="419" spans="1:21" ht="22.5">
      <c r="A419" s="42"/>
      <c r="B419" s="82"/>
      <c r="C419" s="92" t="s">
        <v>170</v>
      </c>
      <c r="D419" s="54">
        <v>24</v>
      </c>
      <c r="E419" s="55">
        <f t="shared" si="13"/>
        <v>14033</v>
      </c>
      <c r="F419" s="55">
        <f>'[1]do korekt'!F1185/1000</f>
        <v>14033</v>
      </c>
      <c r="G419" s="55">
        <f>'[1]do korekt'!J1185/1000</f>
        <v>0</v>
      </c>
      <c r="H419" s="56">
        <f t="shared" si="12"/>
        <v>11892.004800000001</v>
      </c>
      <c r="I419" s="55">
        <f>'[1]do korekt'!R1185/1000</f>
        <v>11892.004800000001</v>
      </c>
      <c r="J419" s="55">
        <f>'[1]do korekt'!V1185/1000</f>
        <v>0</v>
      </c>
      <c r="K419" s="57" t="s">
        <v>1616</v>
      </c>
      <c r="L419" s="57" t="s">
        <v>31</v>
      </c>
      <c r="M419" s="58" t="s">
        <v>1617</v>
      </c>
      <c r="N419" s="58">
        <v>0</v>
      </c>
      <c r="O419" s="160"/>
      <c r="P419" s="160"/>
      <c r="Q419" s="160"/>
      <c r="R419" s="160"/>
      <c r="S419" s="61">
        <v>24</v>
      </c>
      <c r="T419" s="61">
        <v>0</v>
      </c>
      <c r="U419" s="42"/>
    </row>
    <row r="420" spans="1:21" ht="22.5">
      <c r="A420" s="42"/>
      <c r="B420" s="82"/>
      <c r="C420" s="92" t="s">
        <v>460</v>
      </c>
      <c r="D420" s="54">
        <v>25</v>
      </c>
      <c r="E420" s="55">
        <f t="shared" si="13"/>
        <v>8805.4</v>
      </c>
      <c r="F420" s="55">
        <f>'[1]do korekt'!F1186/1000</f>
        <v>8805.4</v>
      </c>
      <c r="G420" s="55">
        <f>'[1]do korekt'!J1186/1000</f>
        <v>0</v>
      </c>
      <c r="H420" s="56">
        <f t="shared" si="12"/>
        <v>9948.2751199999984</v>
      </c>
      <c r="I420" s="55">
        <f>'[1]do korekt'!R1186/1000</f>
        <v>9948.2751199999984</v>
      </c>
      <c r="J420" s="55">
        <f>'[1]do korekt'!V1186/1000</f>
        <v>0</v>
      </c>
      <c r="K420" s="57" t="s">
        <v>1618</v>
      </c>
      <c r="L420" s="57" t="s">
        <v>31</v>
      </c>
      <c r="M420" s="58" t="s">
        <v>1619</v>
      </c>
      <c r="N420" s="58">
        <v>0</v>
      </c>
      <c r="O420" s="160"/>
      <c r="P420" s="160"/>
      <c r="Q420" s="160"/>
      <c r="R420" s="160"/>
      <c r="S420" s="61">
        <v>25</v>
      </c>
      <c r="T420" s="61">
        <v>0</v>
      </c>
      <c r="U420" s="42"/>
    </row>
    <row r="421" spans="1:21" ht="22.5">
      <c r="A421" s="42"/>
      <c r="B421" s="82"/>
      <c r="C421" s="92" t="s">
        <v>124</v>
      </c>
      <c r="D421" s="54">
        <v>26</v>
      </c>
      <c r="E421" s="55">
        <f t="shared" si="13"/>
        <v>3263</v>
      </c>
      <c r="F421" s="55">
        <f>'[1]do korekt'!F1187/1000</f>
        <v>3263</v>
      </c>
      <c r="G421" s="55">
        <f>'[1]do korekt'!J1187/1000</f>
        <v>0</v>
      </c>
      <c r="H421" s="56">
        <f t="shared" si="12"/>
        <v>2274.6841400000003</v>
      </c>
      <c r="I421" s="55">
        <f>'[1]do korekt'!R1187/1000</f>
        <v>2274.6841400000003</v>
      </c>
      <c r="J421" s="55">
        <f>'[1]do korekt'!V1187/1000</f>
        <v>0</v>
      </c>
      <c r="K421" s="57" t="s">
        <v>1620</v>
      </c>
      <c r="L421" s="57" t="s">
        <v>31</v>
      </c>
      <c r="M421" s="58" t="s">
        <v>1621</v>
      </c>
      <c r="N421" s="58">
        <v>0</v>
      </c>
      <c r="O421" s="160"/>
      <c r="P421" s="160"/>
      <c r="Q421" s="160"/>
      <c r="R421" s="160"/>
      <c r="S421" s="61">
        <v>26</v>
      </c>
      <c r="T421" s="61">
        <v>0</v>
      </c>
      <c r="U421" s="42"/>
    </row>
    <row r="422" spans="1:21" ht="22.5">
      <c r="A422" s="42"/>
      <c r="B422" s="82"/>
      <c r="C422" s="92" t="s">
        <v>124</v>
      </c>
      <c r="D422" s="54">
        <v>27</v>
      </c>
      <c r="E422" s="55">
        <f t="shared" si="13"/>
        <v>3190</v>
      </c>
      <c r="F422" s="55">
        <f>'[1]do korekt'!F1188/1000</f>
        <v>3190</v>
      </c>
      <c r="G422" s="55">
        <f>'[1]do korekt'!J1188/1000</f>
        <v>0</v>
      </c>
      <c r="H422" s="56">
        <f t="shared" si="12"/>
        <v>2096.6342300000001</v>
      </c>
      <c r="I422" s="55">
        <f>'[1]do korekt'!R1188/1000</f>
        <v>2096.6342300000001</v>
      </c>
      <c r="J422" s="55">
        <f>'[1]do korekt'!V1188/1000</f>
        <v>0</v>
      </c>
      <c r="K422" s="57" t="s">
        <v>1622</v>
      </c>
      <c r="L422" s="57" t="s">
        <v>31</v>
      </c>
      <c r="M422" s="58" t="s">
        <v>1623</v>
      </c>
      <c r="N422" s="58">
        <v>0</v>
      </c>
      <c r="O422" s="160"/>
      <c r="P422" s="160"/>
      <c r="Q422" s="160"/>
      <c r="R422" s="160"/>
      <c r="S422" s="61">
        <v>27</v>
      </c>
      <c r="T422" s="61">
        <v>0</v>
      </c>
      <c r="U422" s="42"/>
    </row>
    <row r="423" spans="1:21" ht="22.5">
      <c r="A423" s="42"/>
      <c r="B423" s="82"/>
      <c r="C423" s="92" t="s">
        <v>300</v>
      </c>
      <c r="D423" s="54">
        <v>28</v>
      </c>
      <c r="E423" s="55">
        <f t="shared" si="13"/>
        <v>13913</v>
      </c>
      <c r="F423" s="55">
        <f>'[1]do korekt'!F1189/1000</f>
        <v>13913</v>
      </c>
      <c r="G423" s="55">
        <f>'[1]do korekt'!J1189/1000</f>
        <v>0</v>
      </c>
      <c r="H423" s="56">
        <f t="shared" si="12"/>
        <v>12049.736349999999</v>
      </c>
      <c r="I423" s="55">
        <f>'[1]do korekt'!R1189/1000</f>
        <v>12049.736349999999</v>
      </c>
      <c r="J423" s="55">
        <f>'[1]do korekt'!V1189/1000</f>
        <v>0</v>
      </c>
      <c r="K423" s="57" t="s">
        <v>735</v>
      </c>
      <c r="L423" s="57" t="s">
        <v>31</v>
      </c>
      <c r="M423" s="58" t="s">
        <v>1624</v>
      </c>
      <c r="N423" s="58">
        <v>0</v>
      </c>
      <c r="O423" s="160"/>
      <c r="P423" s="160"/>
      <c r="Q423" s="160"/>
      <c r="R423" s="160"/>
      <c r="S423" s="61">
        <v>28</v>
      </c>
      <c r="T423" s="61">
        <v>0</v>
      </c>
      <c r="U423" s="42"/>
    </row>
    <row r="424" spans="1:21" ht="22.5">
      <c r="A424" s="42"/>
      <c r="B424" s="82"/>
      <c r="C424" s="92" t="s">
        <v>153</v>
      </c>
      <c r="D424" s="54">
        <v>29</v>
      </c>
      <c r="E424" s="55">
        <f t="shared" si="13"/>
        <v>202146.39199999999</v>
      </c>
      <c r="F424" s="55">
        <f>'[1]do korekt'!F1190/1000</f>
        <v>202146.39199999999</v>
      </c>
      <c r="G424" s="55">
        <f>'[1]do korekt'!J1190/1000</f>
        <v>0</v>
      </c>
      <c r="H424" s="56">
        <f t="shared" si="12"/>
        <v>209999.51324999999</v>
      </c>
      <c r="I424" s="55">
        <f>'[1]do korekt'!R1190/1000</f>
        <v>209999.51324999999</v>
      </c>
      <c r="J424" s="55">
        <f>'[1]do korekt'!V1190/1000</f>
        <v>0</v>
      </c>
      <c r="K424" s="57" t="s">
        <v>461</v>
      </c>
      <c r="L424" s="57" t="s">
        <v>31</v>
      </c>
      <c r="M424" s="58" t="s">
        <v>1625</v>
      </c>
      <c r="N424" s="58">
        <v>0</v>
      </c>
      <c r="O424" s="160"/>
      <c r="P424" s="160"/>
      <c r="Q424" s="160"/>
      <c r="R424" s="160"/>
      <c r="S424" s="61">
        <v>29</v>
      </c>
      <c r="T424" s="61">
        <v>0</v>
      </c>
      <c r="U424" s="42"/>
    </row>
    <row r="425" spans="1:21" ht="22.5">
      <c r="A425" s="42"/>
      <c r="B425" s="83"/>
      <c r="C425" s="92" t="s">
        <v>173</v>
      </c>
      <c r="D425" s="54">
        <v>30</v>
      </c>
      <c r="E425" s="55">
        <f t="shared" si="13"/>
        <v>12565</v>
      </c>
      <c r="F425" s="55">
        <f>'[1]do korekt'!F1191/1000</f>
        <v>12565</v>
      </c>
      <c r="G425" s="55">
        <f>'[1]do korekt'!J1191/1000</f>
        <v>0</v>
      </c>
      <c r="H425" s="56">
        <f t="shared" si="12"/>
        <v>12825.22531</v>
      </c>
      <c r="I425" s="55">
        <f>'[1]do korekt'!R1191/1000</f>
        <v>12825.22531</v>
      </c>
      <c r="J425" s="55">
        <f>'[1]do korekt'!V1191/1000</f>
        <v>0</v>
      </c>
      <c r="K425" s="57" t="s">
        <v>1032</v>
      </c>
      <c r="L425" s="57" t="s">
        <v>31</v>
      </c>
      <c r="M425" s="58" t="s">
        <v>1626</v>
      </c>
      <c r="N425" s="58">
        <v>0</v>
      </c>
      <c r="O425" s="161"/>
      <c r="P425" s="161"/>
      <c r="Q425" s="161"/>
      <c r="R425" s="161"/>
      <c r="S425" s="61">
        <v>30</v>
      </c>
      <c r="T425" s="61">
        <v>0</v>
      </c>
      <c r="U425" s="42"/>
    </row>
    <row r="426" spans="1:21" ht="22.5">
      <c r="A426" s="42"/>
      <c r="B426" s="66"/>
      <c r="C426" s="53" t="s">
        <v>241</v>
      </c>
      <c r="D426" s="54">
        <v>31</v>
      </c>
      <c r="E426" s="55">
        <f t="shared" si="13"/>
        <v>10935</v>
      </c>
      <c r="F426" s="55">
        <f>'[1]do korekt'!F1192/1000</f>
        <v>10935</v>
      </c>
      <c r="G426" s="55">
        <f>'[1]do korekt'!J1192/1000</f>
        <v>0</v>
      </c>
      <c r="H426" s="56">
        <f t="shared" si="12"/>
        <v>11359.14237</v>
      </c>
      <c r="I426" s="55">
        <f>'[1]do korekt'!R1192/1000</f>
        <v>11359.14237</v>
      </c>
      <c r="J426" s="55">
        <f>'[1]do korekt'!V1192/1000</f>
        <v>0</v>
      </c>
      <c r="K426" s="57" t="s">
        <v>385</v>
      </c>
      <c r="L426" s="57" t="s">
        <v>31</v>
      </c>
      <c r="M426" s="58" t="s">
        <v>1627</v>
      </c>
      <c r="N426" s="58">
        <v>0</v>
      </c>
      <c r="O426" s="159"/>
      <c r="P426" s="159"/>
      <c r="Q426" s="159"/>
      <c r="R426" s="159"/>
      <c r="S426" s="61">
        <v>31</v>
      </c>
      <c r="T426" s="61">
        <v>0</v>
      </c>
      <c r="U426" s="42"/>
    </row>
    <row r="427" spans="1:21" ht="22.5">
      <c r="A427" s="42"/>
      <c r="B427" s="82"/>
      <c r="C427" s="53" t="s">
        <v>248</v>
      </c>
      <c r="D427" s="54">
        <v>32</v>
      </c>
      <c r="E427" s="55">
        <f t="shared" si="13"/>
        <v>44071</v>
      </c>
      <c r="F427" s="55">
        <f>'[1]do korekt'!F1193/1000</f>
        <v>44071</v>
      </c>
      <c r="G427" s="55">
        <f>'[1]do korekt'!J1193/1000</f>
        <v>0</v>
      </c>
      <c r="H427" s="56">
        <f t="shared" si="12"/>
        <v>47514.320939999998</v>
      </c>
      <c r="I427" s="55">
        <f>'[1]do korekt'!R1193/1000</f>
        <v>47514.320939999998</v>
      </c>
      <c r="J427" s="55">
        <f>'[1]do korekt'!V1193/1000</f>
        <v>0</v>
      </c>
      <c r="K427" s="57" t="s">
        <v>1628</v>
      </c>
      <c r="L427" s="57" t="s">
        <v>31</v>
      </c>
      <c r="M427" s="58" t="s">
        <v>1629</v>
      </c>
      <c r="N427" s="58">
        <v>0</v>
      </c>
      <c r="O427" s="160"/>
      <c r="P427" s="160"/>
      <c r="Q427" s="160"/>
      <c r="R427" s="160"/>
      <c r="S427" s="61">
        <v>32</v>
      </c>
      <c r="T427" s="61">
        <v>0</v>
      </c>
      <c r="U427" s="42"/>
    </row>
    <row r="428" spans="1:21" ht="22.5">
      <c r="A428" s="42"/>
      <c r="B428" s="82"/>
      <c r="C428" s="53" t="s">
        <v>248</v>
      </c>
      <c r="D428" s="54">
        <v>33</v>
      </c>
      <c r="E428" s="55">
        <f t="shared" si="13"/>
        <v>11768</v>
      </c>
      <c r="F428" s="55">
        <f>'[1]do korekt'!F1194/1000</f>
        <v>11768</v>
      </c>
      <c r="G428" s="55">
        <f>'[1]do korekt'!J1194/1000</f>
        <v>0</v>
      </c>
      <c r="H428" s="56">
        <f t="shared" si="12"/>
        <v>12018.835779999999</v>
      </c>
      <c r="I428" s="55">
        <f>'[1]do korekt'!R1194/1000</f>
        <v>12018.835779999999</v>
      </c>
      <c r="J428" s="55">
        <f>'[1]do korekt'!V1194/1000</f>
        <v>0</v>
      </c>
      <c r="K428" s="57" t="s">
        <v>1038</v>
      </c>
      <c r="L428" s="57" t="s">
        <v>31</v>
      </c>
      <c r="M428" s="58" t="s">
        <v>1630</v>
      </c>
      <c r="N428" s="58">
        <v>0</v>
      </c>
      <c r="O428" s="160"/>
      <c r="P428" s="160"/>
      <c r="Q428" s="160"/>
      <c r="R428" s="160"/>
      <c r="S428" s="61">
        <v>33</v>
      </c>
      <c r="T428" s="61">
        <v>0</v>
      </c>
      <c r="U428" s="42"/>
    </row>
    <row r="429" spans="1:21" ht="22.5">
      <c r="A429" s="42"/>
      <c r="B429" s="82"/>
      <c r="C429" s="53" t="s">
        <v>255</v>
      </c>
      <c r="D429" s="54">
        <v>34</v>
      </c>
      <c r="E429" s="55">
        <f t="shared" si="13"/>
        <v>0</v>
      </c>
      <c r="F429" s="55">
        <f>'[1]do korekt'!F1195/1000</f>
        <v>0</v>
      </c>
      <c r="G429" s="55">
        <f>'[1]do korekt'!J1195/1000</f>
        <v>0</v>
      </c>
      <c r="H429" s="56">
        <f t="shared" si="12"/>
        <v>4793.30663</v>
      </c>
      <c r="I429" s="55">
        <f>'[1]do korekt'!R1195/1000</f>
        <v>4793.30663</v>
      </c>
      <c r="J429" s="55">
        <f>'[1]do korekt'!V1195/1000</f>
        <v>0</v>
      </c>
      <c r="K429" s="57" t="s">
        <v>1631</v>
      </c>
      <c r="L429" s="57" t="s">
        <v>31</v>
      </c>
      <c r="M429" s="58">
        <v>0</v>
      </c>
      <c r="N429" s="58">
        <v>0</v>
      </c>
      <c r="O429" s="160"/>
      <c r="P429" s="160"/>
      <c r="Q429" s="160"/>
      <c r="R429" s="160"/>
      <c r="S429" s="61">
        <v>34</v>
      </c>
      <c r="T429" s="61">
        <v>0</v>
      </c>
      <c r="U429" s="42"/>
    </row>
    <row r="430" spans="1:21" ht="22.5">
      <c r="A430" s="42"/>
      <c r="B430" s="82"/>
      <c r="C430" s="53" t="s">
        <v>248</v>
      </c>
      <c r="D430" s="54">
        <v>35</v>
      </c>
      <c r="E430" s="55">
        <f t="shared" si="13"/>
        <v>8483</v>
      </c>
      <c r="F430" s="55">
        <f>'[1]do korekt'!F1196/1000</f>
        <v>8483</v>
      </c>
      <c r="G430" s="55">
        <f>'[1]do korekt'!J1196/1000</f>
        <v>0</v>
      </c>
      <c r="H430" s="56">
        <f t="shared" si="12"/>
        <v>8640.4581099999996</v>
      </c>
      <c r="I430" s="55">
        <f>'[1]do korekt'!R1196/1000</f>
        <v>8640.4581099999996</v>
      </c>
      <c r="J430" s="55">
        <f>'[1]do korekt'!V1196/1000</f>
        <v>0</v>
      </c>
      <c r="K430" s="57" t="s">
        <v>242</v>
      </c>
      <c r="L430" s="57" t="s">
        <v>31</v>
      </c>
      <c r="M430" s="58" t="s">
        <v>1632</v>
      </c>
      <c r="N430" s="58">
        <v>0</v>
      </c>
      <c r="O430" s="160"/>
      <c r="P430" s="160"/>
      <c r="Q430" s="160"/>
      <c r="R430" s="160"/>
      <c r="S430" s="61">
        <v>35</v>
      </c>
      <c r="T430" s="61">
        <v>0</v>
      </c>
      <c r="U430" s="42"/>
    </row>
    <row r="431" spans="1:21" ht="22.5">
      <c r="A431" s="42"/>
      <c r="B431" s="82"/>
      <c r="C431" s="53" t="s">
        <v>376</v>
      </c>
      <c r="D431" s="54">
        <v>36</v>
      </c>
      <c r="E431" s="55">
        <f t="shared" si="13"/>
        <v>13715</v>
      </c>
      <c r="F431" s="55">
        <f>'[1]do korekt'!F1197/1000</f>
        <v>13715</v>
      </c>
      <c r="G431" s="55">
        <f>'[1]do korekt'!J1197/1000</f>
        <v>0</v>
      </c>
      <c r="H431" s="56">
        <f t="shared" si="12"/>
        <v>12484.363740000001</v>
      </c>
      <c r="I431" s="55">
        <f>'[1]do korekt'!R1197/1000</f>
        <v>12484.363740000001</v>
      </c>
      <c r="J431" s="55">
        <f>'[1]do korekt'!V1197/1000</f>
        <v>0</v>
      </c>
      <c r="K431" s="57" t="s">
        <v>1633</v>
      </c>
      <c r="L431" s="57" t="s">
        <v>31</v>
      </c>
      <c r="M431" s="58" t="s">
        <v>1634</v>
      </c>
      <c r="N431" s="58">
        <v>0</v>
      </c>
      <c r="O431" s="160"/>
      <c r="P431" s="160"/>
      <c r="Q431" s="160"/>
      <c r="R431" s="160"/>
      <c r="S431" s="61">
        <v>36</v>
      </c>
      <c r="T431" s="61">
        <v>0</v>
      </c>
      <c r="U431" s="42"/>
    </row>
    <row r="432" spans="1:21" ht="22.5">
      <c r="A432" s="42"/>
      <c r="B432" s="82"/>
      <c r="C432" s="53" t="s">
        <v>261</v>
      </c>
      <c r="D432" s="54">
        <v>37</v>
      </c>
      <c r="E432" s="55">
        <f t="shared" si="13"/>
        <v>19042.793999999998</v>
      </c>
      <c r="F432" s="55">
        <f>'[1]do korekt'!F1198/1000</f>
        <v>17275.296999999999</v>
      </c>
      <c r="G432" s="55">
        <f>'[1]do korekt'!J1198/1000</f>
        <v>1767.4970000000001</v>
      </c>
      <c r="H432" s="56">
        <f t="shared" si="12"/>
        <v>17266.434069999999</v>
      </c>
      <c r="I432" s="55">
        <f>'[1]do korekt'!R1198/1000</f>
        <v>16202.97666</v>
      </c>
      <c r="J432" s="55">
        <f>'[1]do korekt'!V1198/1000</f>
        <v>1063.45741</v>
      </c>
      <c r="K432" s="57" t="s">
        <v>1635</v>
      </c>
      <c r="L432" s="57" t="s">
        <v>1636</v>
      </c>
      <c r="M432" s="58" t="s">
        <v>1637</v>
      </c>
      <c r="N432" s="58">
        <v>0</v>
      </c>
      <c r="O432" s="160"/>
      <c r="P432" s="160"/>
      <c r="Q432" s="160"/>
      <c r="R432" s="160"/>
      <c r="S432" s="61">
        <v>37</v>
      </c>
      <c r="T432" s="61">
        <v>0</v>
      </c>
      <c r="U432" s="42"/>
    </row>
    <row r="433" spans="1:21" ht="22.5">
      <c r="A433" s="42"/>
      <c r="B433" s="82"/>
      <c r="C433" s="53" t="s">
        <v>300</v>
      </c>
      <c r="D433" s="54">
        <v>38</v>
      </c>
      <c r="E433" s="55">
        <f t="shared" si="13"/>
        <v>1641</v>
      </c>
      <c r="F433" s="55">
        <f>'[1]do korekt'!F1199/1000</f>
        <v>1641</v>
      </c>
      <c r="G433" s="55">
        <f>'[1]do korekt'!J1199/1000</f>
        <v>0</v>
      </c>
      <c r="H433" s="56">
        <f t="shared" si="12"/>
        <v>853.13184999999999</v>
      </c>
      <c r="I433" s="55">
        <f>'[1]do korekt'!R1199/1000</f>
        <v>853.13184999999999</v>
      </c>
      <c r="J433" s="55">
        <f>'[1]do korekt'!V1199/1000</f>
        <v>0</v>
      </c>
      <c r="K433" s="57" t="s">
        <v>1638</v>
      </c>
      <c r="L433" s="57" t="s">
        <v>31</v>
      </c>
      <c r="M433" s="58" t="s">
        <v>1639</v>
      </c>
      <c r="N433" s="58">
        <v>0</v>
      </c>
      <c r="O433" s="160"/>
      <c r="P433" s="160"/>
      <c r="Q433" s="160"/>
      <c r="R433" s="160"/>
      <c r="S433" s="61">
        <v>38</v>
      </c>
      <c r="T433" s="61">
        <v>0</v>
      </c>
      <c r="U433" s="42"/>
    </row>
    <row r="434" spans="1:21" ht="22.5">
      <c r="A434" s="42"/>
      <c r="B434" s="82"/>
      <c r="C434" s="53" t="s">
        <v>255</v>
      </c>
      <c r="D434" s="54">
        <v>39</v>
      </c>
      <c r="E434" s="55">
        <f t="shared" si="13"/>
        <v>1090</v>
      </c>
      <c r="F434" s="55">
        <f>'[1]do korekt'!F1200/1000</f>
        <v>1090</v>
      </c>
      <c r="G434" s="55">
        <f>'[1]do korekt'!J1200/1000</f>
        <v>0</v>
      </c>
      <c r="H434" s="56">
        <f t="shared" si="12"/>
        <v>1071.1246799999999</v>
      </c>
      <c r="I434" s="55">
        <f>'[1]do korekt'!R1200/1000</f>
        <v>1071.1246799999999</v>
      </c>
      <c r="J434" s="55">
        <f>'[1]do korekt'!V1200/1000</f>
        <v>0</v>
      </c>
      <c r="K434" s="57" t="s">
        <v>1640</v>
      </c>
      <c r="L434" s="57" t="s">
        <v>31</v>
      </c>
      <c r="M434" s="58" t="s">
        <v>1641</v>
      </c>
      <c r="N434" s="58">
        <v>0</v>
      </c>
      <c r="O434" s="160"/>
      <c r="P434" s="160"/>
      <c r="Q434" s="160"/>
      <c r="R434" s="160"/>
      <c r="S434" s="61">
        <v>39</v>
      </c>
      <c r="T434" s="61">
        <v>0</v>
      </c>
      <c r="U434" s="42"/>
    </row>
    <row r="435" spans="1:21" ht="22.5">
      <c r="A435" s="42"/>
      <c r="B435" s="82"/>
      <c r="C435" s="53" t="s">
        <v>460</v>
      </c>
      <c r="D435" s="54">
        <v>40</v>
      </c>
      <c r="E435" s="55">
        <f t="shared" si="13"/>
        <v>795.3</v>
      </c>
      <c r="F435" s="55">
        <f>'[1]do korekt'!F1201/1000</f>
        <v>795.3</v>
      </c>
      <c r="G435" s="55">
        <f>'[1]do korekt'!J1201/1000</f>
        <v>0</v>
      </c>
      <c r="H435" s="56">
        <f t="shared" si="12"/>
        <v>846.98575000000005</v>
      </c>
      <c r="I435" s="55">
        <f>'[1]do korekt'!R1201/1000</f>
        <v>846.98575000000005</v>
      </c>
      <c r="J435" s="55">
        <f>'[1]do korekt'!V1201/1000</f>
        <v>0</v>
      </c>
      <c r="K435" s="57" t="s">
        <v>1642</v>
      </c>
      <c r="L435" s="57" t="s">
        <v>31</v>
      </c>
      <c r="M435" s="58" t="s">
        <v>1643</v>
      </c>
      <c r="N435" s="58">
        <v>0</v>
      </c>
      <c r="O435" s="160"/>
      <c r="P435" s="160"/>
      <c r="Q435" s="160"/>
      <c r="R435" s="160"/>
      <c r="S435" s="61">
        <v>40</v>
      </c>
      <c r="T435" s="61">
        <v>0</v>
      </c>
      <c r="U435" s="42"/>
    </row>
    <row r="436" spans="1:21" ht="22.5">
      <c r="A436" s="42"/>
      <c r="B436" s="82"/>
      <c r="C436" s="53" t="s">
        <v>133</v>
      </c>
      <c r="D436" s="54">
        <v>42</v>
      </c>
      <c r="E436" s="55">
        <f t="shared" si="13"/>
        <v>23023.258000000002</v>
      </c>
      <c r="F436" s="55">
        <f>'[1]do korekt'!F1202/1000</f>
        <v>23023.258000000002</v>
      </c>
      <c r="G436" s="55">
        <f>'[1]do korekt'!J1202/1000</f>
        <v>0</v>
      </c>
      <c r="H436" s="56">
        <f t="shared" si="12"/>
        <v>22157.56165</v>
      </c>
      <c r="I436" s="55">
        <f>'[1]do korekt'!R1202/1000</f>
        <v>22157.56165</v>
      </c>
      <c r="J436" s="55">
        <f>'[1]do korekt'!V1202/1000</f>
        <v>0</v>
      </c>
      <c r="K436" s="57" t="s">
        <v>333</v>
      </c>
      <c r="L436" s="57" t="s">
        <v>31</v>
      </c>
      <c r="M436" s="58" t="s">
        <v>1644</v>
      </c>
      <c r="N436" s="58">
        <v>0</v>
      </c>
      <c r="O436" s="160"/>
      <c r="P436" s="160"/>
      <c r="Q436" s="160"/>
      <c r="R436" s="160"/>
      <c r="S436" s="61">
        <v>42</v>
      </c>
      <c r="T436" s="61">
        <v>0</v>
      </c>
      <c r="U436" s="42"/>
    </row>
    <row r="437" spans="1:21" ht="22.5">
      <c r="A437" s="42"/>
      <c r="B437" s="82"/>
      <c r="C437" s="53" t="s">
        <v>124</v>
      </c>
      <c r="D437" s="54">
        <v>43</v>
      </c>
      <c r="E437" s="55">
        <f t="shared" si="13"/>
        <v>901</v>
      </c>
      <c r="F437" s="55">
        <f>'[1]do korekt'!F1203/1000</f>
        <v>901</v>
      </c>
      <c r="G437" s="55">
        <f>'[1]do korekt'!J1203/1000</f>
        <v>0</v>
      </c>
      <c r="H437" s="56">
        <f t="shared" si="12"/>
        <v>611.12716</v>
      </c>
      <c r="I437" s="55">
        <f>'[1]do korekt'!R1203/1000</f>
        <v>611.12716</v>
      </c>
      <c r="J437" s="55">
        <f>'[1]do korekt'!V1203/1000</f>
        <v>0</v>
      </c>
      <c r="K437" s="57" t="s">
        <v>1645</v>
      </c>
      <c r="L437" s="57" t="s">
        <v>31</v>
      </c>
      <c r="M437" s="58">
        <v>25748</v>
      </c>
      <c r="N437" s="58">
        <v>0</v>
      </c>
      <c r="O437" s="160"/>
      <c r="P437" s="160"/>
      <c r="Q437" s="160"/>
      <c r="R437" s="160"/>
      <c r="S437" s="61">
        <v>43</v>
      </c>
      <c r="T437" s="61">
        <v>0</v>
      </c>
      <c r="U437" s="42"/>
    </row>
    <row r="438" spans="1:21" ht="22.5">
      <c r="A438" s="42"/>
      <c r="B438" s="82"/>
      <c r="C438" s="53" t="s">
        <v>241</v>
      </c>
      <c r="D438" s="54">
        <v>44</v>
      </c>
      <c r="E438" s="55">
        <f t="shared" si="13"/>
        <v>3610</v>
      </c>
      <c r="F438" s="55">
        <f>'[1]do korekt'!F1204/1000</f>
        <v>3610</v>
      </c>
      <c r="G438" s="55">
        <f>'[1]do korekt'!J1204/1000</f>
        <v>0</v>
      </c>
      <c r="H438" s="56">
        <f t="shared" si="12"/>
        <v>6288.7183600000008</v>
      </c>
      <c r="I438" s="55">
        <f>'[1]do korekt'!R1204/1000</f>
        <v>6288.7183600000008</v>
      </c>
      <c r="J438" s="55">
        <f>'[1]do korekt'!V1204/1000</f>
        <v>0</v>
      </c>
      <c r="K438" s="57" t="s">
        <v>1646</v>
      </c>
      <c r="L438" s="57" t="s">
        <v>31</v>
      </c>
      <c r="M438" s="58" t="s">
        <v>1647</v>
      </c>
      <c r="N438" s="58">
        <v>0</v>
      </c>
      <c r="O438" s="160"/>
      <c r="P438" s="160"/>
      <c r="Q438" s="160"/>
      <c r="R438" s="160"/>
      <c r="S438" s="61">
        <v>44</v>
      </c>
      <c r="T438" s="61">
        <v>0</v>
      </c>
      <c r="U438" s="42"/>
    </row>
    <row r="439" spans="1:21" ht="22.5">
      <c r="A439" s="42"/>
      <c r="B439" s="82"/>
      <c r="C439" s="53" t="s">
        <v>270</v>
      </c>
      <c r="D439" s="54">
        <v>45</v>
      </c>
      <c r="E439" s="55">
        <f t="shared" si="13"/>
        <v>23121</v>
      </c>
      <c r="F439" s="55">
        <f>'[1]do korekt'!F1205/1000</f>
        <v>23121</v>
      </c>
      <c r="G439" s="55">
        <f>'[1]do korekt'!J1205/1000</f>
        <v>0</v>
      </c>
      <c r="H439" s="56">
        <f t="shared" si="12"/>
        <v>23786.13147</v>
      </c>
      <c r="I439" s="55">
        <f>'[1]do korekt'!R1205/1000</f>
        <v>23786.13147</v>
      </c>
      <c r="J439" s="55">
        <f>'[1]do korekt'!V1205/1000</f>
        <v>0</v>
      </c>
      <c r="K439" s="57" t="s">
        <v>1648</v>
      </c>
      <c r="L439" s="57" t="s">
        <v>31</v>
      </c>
      <c r="M439" s="58" t="s">
        <v>1649</v>
      </c>
      <c r="N439" s="58">
        <v>0</v>
      </c>
      <c r="O439" s="160"/>
      <c r="P439" s="160"/>
      <c r="Q439" s="160"/>
      <c r="R439" s="160"/>
      <c r="S439" s="61">
        <v>45</v>
      </c>
      <c r="T439" s="61">
        <v>0</v>
      </c>
      <c r="U439" s="42"/>
    </row>
    <row r="440" spans="1:21">
      <c r="A440" s="42"/>
      <c r="B440" s="82"/>
      <c r="C440" s="53" t="s">
        <v>273</v>
      </c>
      <c r="D440" s="54">
        <v>46</v>
      </c>
      <c r="E440" s="55">
        <f t="shared" si="13"/>
        <v>28626</v>
      </c>
      <c r="F440" s="55">
        <f>'[1]do korekt'!F1206/1000</f>
        <v>28626</v>
      </c>
      <c r="G440" s="55">
        <f>'[1]do korekt'!J1206/1000</f>
        <v>0</v>
      </c>
      <c r="H440" s="56">
        <f t="shared" si="12"/>
        <v>29096.031999999999</v>
      </c>
      <c r="I440" s="55">
        <f>'[1]do korekt'!R1206/1000</f>
        <v>29096.031999999999</v>
      </c>
      <c r="J440" s="55">
        <f>'[1]do korekt'!V1206/1000</f>
        <v>0</v>
      </c>
      <c r="K440" s="57" t="s">
        <v>1650</v>
      </c>
      <c r="L440" s="57" t="s">
        <v>31</v>
      </c>
      <c r="M440" s="58" t="s">
        <v>1651</v>
      </c>
      <c r="N440" s="58">
        <v>0</v>
      </c>
      <c r="O440" s="160"/>
      <c r="P440" s="160"/>
      <c r="Q440" s="160"/>
      <c r="R440" s="160"/>
      <c r="S440" s="61">
        <v>46</v>
      </c>
      <c r="T440" s="61">
        <v>0</v>
      </c>
      <c r="U440" s="42"/>
    </row>
    <row r="441" spans="1:21" ht="24" customHeight="1">
      <c r="A441" s="42"/>
      <c r="B441" s="82"/>
      <c r="C441" s="53" t="s">
        <v>421</v>
      </c>
      <c r="D441" s="54">
        <v>50</v>
      </c>
      <c r="E441" s="55">
        <f t="shared" si="13"/>
        <v>5232.5460000000003</v>
      </c>
      <c r="F441" s="55">
        <f>'[1]do korekt'!F1207/1000</f>
        <v>5232.5460000000003</v>
      </c>
      <c r="G441" s="55">
        <f>'[1]do korekt'!J1207/1000</f>
        <v>0</v>
      </c>
      <c r="H441" s="56">
        <f t="shared" si="12"/>
        <v>5069.43397</v>
      </c>
      <c r="I441" s="55">
        <f>'[1]do korekt'!R1207/1000</f>
        <v>5069.43397</v>
      </c>
      <c r="J441" s="55">
        <f>'[1]do korekt'!V1207/1000</f>
        <v>0</v>
      </c>
      <c r="K441" s="57" t="s">
        <v>523</v>
      </c>
      <c r="L441" s="57" t="s">
        <v>31</v>
      </c>
      <c r="M441" s="58" t="s">
        <v>1652</v>
      </c>
      <c r="N441" s="58">
        <v>0</v>
      </c>
      <c r="O441" s="160"/>
      <c r="P441" s="160"/>
      <c r="Q441" s="160"/>
      <c r="R441" s="160"/>
      <c r="S441" s="61">
        <v>50</v>
      </c>
      <c r="T441" s="61">
        <v>0</v>
      </c>
      <c r="U441" s="42"/>
    </row>
    <row r="442" spans="1:21" ht="32.25" customHeight="1">
      <c r="A442" s="42"/>
      <c r="B442" s="82"/>
      <c r="C442" s="53" t="s">
        <v>534</v>
      </c>
      <c r="D442" s="54">
        <v>53</v>
      </c>
      <c r="E442" s="55">
        <f t="shared" si="13"/>
        <v>5383</v>
      </c>
      <c r="F442" s="55">
        <f>'[1]do korekt'!F1208/1000</f>
        <v>5383</v>
      </c>
      <c r="G442" s="55">
        <f>'[1]do korekt'!J1208/1000</f>
        <v>0</v>
      </c>
      <c r="H442" s="56">
        <f t="shared" si="12"/>
        <v>5189.6152000000002</v>
      </c>
      <c r="I442" s="55">
        <f>'[1]do korekt'!R1208/1000</f>
        <v>5189.6152000000002</v>
      </c>
      <c r="J442" s="55">
        <f>'[1]do korekt'!V1208/1000</f>
        <v>0</v>
      </c>
      <c r="K442" s="57" t="s">
        <v>174</v>
      </c>
      <c r="L442" s="57" t="s">
        <v>31</v>
      </c>
      <c r="M442" s="58" t="s">
        <v>1653</v>
      </c>
      <c r="N442" s="58">
        <v>0</v>
      </c>
      <c r="O442" s="160"/>
      <c r="P442" s="160"/>
      <c r="Q442" s="160"/>
      <c r="R442" s="160"/>
      <c r="S442" s="61">
        <v>53</v>
      </c>
      <c r="T442" s="61">
        <v>0</v>
      </c>
      <c r="U442" s="42"/>
    </row>
    <row r="443" spans="1:21">
      <c r="A443" s="42"/>
      <c r="B443" s="82"/>
      <c r="C443" s="53" t="s">
        <v>505</v>
      </c>
      <c r="D443" s="54">
        <v>60</v>
      </c>
      <c r="E443" s="55">
        <f t="shared" si="13"/>
        <v>4972</v>
      </c>
      <c r="F443" s="55">
        <f>'[1]do korekt'!F1209/1000</f>
        <v>4972</v>
      </c>
      <c r="G443" s="55">
        <f>'[1]do korekt'!J1209/1000</f>
        <v>0</v>
      </c>
      <c r="H443" s="56">
        <f t="shared" si="12"/>
        <v>5307.0228099999995</v>
      </c>
      <c r="I443" s="55">
        <f>'[1]do korekt'!R1209/1000</f>
        <v>5307.0228099999995</v>
      </c>
      <c r="J443" s="55">
        <f>'[1]do korekt'!V1209/1000</f>
        <v>0</v>
      </c>
      <c r="K443" s="57" t="s">
        <v>470</v>
      </c>
      <c r="L443" s="57" t="s">
        <v>31</v>
      </c>
      <c r="M443" s="58" t="s">
        <v>1654</v>
      </c>
      <c r="N443" s="58">
        <v>0</v>
      </c>
      <c r="O443" s="160"/>
      <c r="P443" s="160"/>
      <c r="Q443" s="160"/>
      <c r="R443" s="160"/>
      <c r="S443" s="61">
        <v>60</v>
      </c>
      <c r="T443" s="61">
        <v>0</v>
      </c>
      <c r="U443" s="42"/>
    </row>
    <row r="444" spans="1:21" ht="22.5">
      <c r="A444" s="42"/>
      <c r="B444" s="82"/>
      <c r="C444" s="53" t="s">
        <v>248</v>
      </c>
      <c r="D444" s="54">
        <v>62</v>
      </c>
      <c r="E444" s="55">
        <f t="shared" si="13"/>
        <v>4546</v>
      </c>
      <c r="F444" s="55">
        <f>'[1]do korekt'!F1210/1000</f>
        <v>4546</v>
      </c>
      <c r="G444" s="55">
        <f>'[1]do korekt'!J1210/1000</f>
        <v>0</v>
      </c>
      <c r="H444" s="56">
        <f t="shared" si="12"/>
        <v>4865.1349400000008</v>
      </c>
      <c r="I444" s="55">
        <f>'[1]do korekt'!R1210/1000</f>
        <v>4865.1349400000008</v>
      </c>
      <c r="J444" s="55">
        <f>'[1]do korekt'!V1210/1000</f>
        <v>0</v>
      </c>
      <c r="K444" s="57" t="s">
        <v>1655</v>
      </c>
      <c r="L444" s="57" t="s">
        <v>31</v>
      </c>
      <c r="M444" s="58" t="s">
        <v>1656</v>
      </c>
      <c r="N444" s="58">
        <v>0</v>
      </c>
      <c r="O444" s="160"/>
      <c r="P444" s="160"/>
      <c r="Q444" s="160"/>
      <c r="R444" s="160"/>
      <c r="S444" s="61">
        <v>62</v>
      </c>
      <c r="T444" s="61">
        <v>0</v>
      </c>
      <c r="U444" s="42"/>
    </row>
    <row r="445" spans="1:21" ht="22.5">
      <c r="A445" s="42"/>
      <c r="B445" s="82"/>
      <c r="C445" s="53" t="s">
        <v>241</v>
      </c>
      <c r="D445" s="54">
        <v>63</v>
      </c>
      <c r="E445" s="55">
        <f t="shared" si="13"/>
        <v>585</v>
      </c>
      <c r="F445" s="55">
        <f>'[1]do korekt'!F1211/1000</f>
        <v>585</v>
      </c>
      <c r="G445" s="55">
        <f>'[1]do korekt'!J1211/1000</f>
        <v>0</v>
      </c>
      <c r="H445" s="56">
        <f t="shared" si="12"/>
        <v>1121.4227700000001</v>
      </c>
      <c r="I445" s="55">
        <f>'[1]do korekt'!R1211/1000</f>
        <v>1121.4227700000001</v>
      </c>
      <c r="J445" s="55">
        <f>'[1]do korekt'!V1211/1000</f>
        <v>0</v>
      </c>
      <c r="K445" s="57" t="s">
        <v>1657</v>
      </c>
      <c r="L445" s="57" t="s">
        <v>31</v>
      </c>
      <c r="M445" s="58" t="s">
        <v>1658</v>
      </c>
      <c r="N445" s="58">
        <v>0</v>
      </c>
      <c r="O445" s="160"/>
      <c r="P445" s="160"/>
      <c r="Q445" s="160"/>
      <c r="R445" s="160"/>
      <c r="S445" s="61">
        <v>63</v>
      </c>
      <c r="T445" s="61">
        <v>0</v>
      </c>
      <c r="U445" s="42"/>
    </row>
    <row r="446" spans="1:21" ht="22.5">
      <c r="A446" s="42"/>
      <c r="B446" s="82"/>
      <c r="C446" s="53" t="s">
        <v>492</v>
      </c>
      <c r="D446" s="54">
        <v>65</v>
      </c>
      <c r="E446" s="55">
        <f t="shared" si="13"/>
        <v>1339</v>
      </c>
      <c r="F446" s="55">
        <f>'[1]do korekt'!F1212/1000</f>
        <v>1339</v>
      </c>
      <c r="G446" s="55">
        <f>'[1]do korekt'!J1212/1000</f>
        <v>0</v>
      </c>
      <c r="H446" s="56">
        <f t="shared" si="12"/>
        <v>1340.97901</v>
      </c>
      <c r="I446" s="55">
        <f>'[1]do korekt'!R1212/1000</f>
        <v>1340.97901</v>
      </c>
      <c r="J446" s="55">
        <f>'[1]do korekt'!V1212/1000</f>
        <v>0</v>
      </c>
      <c r="K446" s="57" t="s">
        <v>1659</v>
      </c>
      <c r="L446" s="57" t="s">
        <v>31</v>
      </c>
      <c r="M446" s="58" t="s">
        <v>1660</v>
      </c>
      <c r="N446" s="58">
        <v>0</v>
      </c>
      <c r="O446" s="160"/>
      <c r="P446" s="160"/>
      <c r="Q446" s="160"/>
      <c r="R446" s="160"/>
      <c r="S446" s="61">
        <v>65</v>
      </c>
      <c r="T446" s="61">
        <v>0</v>
      </c>
      <c r="U446" s="42"/>
    </row>
    <row r="447" spans="1:21" ht="22.5">
      <c r="A447" s="42"/>
      <c r="B447" s="82"/>
      <c r="C447" s="53" t="s">
        <v>425</v>
      </c>
      <c r="D447" s="54">
        <v>68</v>
      </c>
      <c r="E447" s="55">
        <f t="shared" si="13"/>
        <v>2027.4836599999999</v>
      </c>
      <c r="F447" s="55">
        <f>'[1]do korekt'!F1213/1000</f>
        <v>2027.4836599999999</v>
      </c>
      <c r="G447" s="55">
        <f>'[1]do korekt'!J1213/1000</f>
        <v>0</v>
      </c>
      <c r="H447" s="56">
        <f t="shared" si="12"/>
        <v>1948.4463500000002</v>
      </c>
      <c r="I447" s="55">
        <f>'[1]do korekt'!R1213/1000</f>
        <v>1948.4463500000002</v>
      </c>
      <c r="J447" s="55">
        <f>'[1]do korekt'!V1213/1000</f>
        <v>0</v>
      </c>
      <c r="K447" s="57" t="s">
        <v>1661</v>
      </c>
      <c r="L447" s="57" t="s">
        <v>31</v>
      </c>
      <c r="M447" s="58" t="s">
        <v>1662</v>
      </c>
      <c r="N447" s="58">
        <v>0</v>
      </c>
      <c r="O447" s="160"/>
      <c r="P447" s="160"/>
      <c r="Q447" s="160"/>
      <c r="R447" s="160"/>
      <c r="S447" s="61">
        <v>68</v>
      </c>
      <c r="T447" s="61">
        <v>0</v>
      </c>
      <c r="U447" s="42"/>
    </row>
    <row r="448" spans="1:21" ht="22.5">
      <c r="A448" s="42"/>
      <c r="B448" s="82"/>
      <c r="C448" s="53" t="s">
        <v>1426</v>
      </c>
      <c r="D448" s="54">
        <v>71</v>
      </c>
      <c r="E448" s="55">
        <f t="shared" si="13"/>
        <v>916</v>
      </c>
      <c r="F448" s="55">
        <f>'[1]do korekt'!F1214/1000</f>
        <v>916</v>
      </c>
      <c r="G448" s="55">
        <f>'[1]do korekt'!J1214/1000</f>
        <v>0</v>
      </c>
      <c r="H448" s="56">
        <f t="shared" si="12"/>
        <v>1000.6171400000001</v>
      </c>
      <c r="I448" s="55">
        <f>'[1]do korekt'!R1214/1000</f>
        <v>1000.6171400000001</v>
      </c>
      <c r="J448" s="55">
        <f>'[1]do korekt'!V1214/1000</f>
        <v>0</v>
      </c>
      <c r="K448" s="57" t="s">
        <v>198</v>
      </c>
      <c r="L448" s="57" t="s">
        <v>31</v>
      </c>
      <c r="M448" s="58" t="s">
        <v>1663</v>
      </c>
      <c r="N448" s="58">
        <v>0</v>
      </c>
      <c r="O448" s="160"/>
      <c r="P448" s="160"/>
      <c r="Q448" s="160"/>
      <c r="R448" s="160"/>
      <c r="S448" s="61">
        <v>71</v>
      </c>
      <c r="T448" s="61">
        <v>0</v>
      </c>
      <c r="U448" s="42"/>
    </row>
    <row r="449" spans="1:21" ht="21.75" customHeight="1">
      <c r="A449" s="42"/>
      <c r="B449" s="82"/>
      <c r="C449" s="53" t="s">
        <v>279</v>
      </c>
      <c r="D449" s="54" t="s">
        <v>64</v>
      </c>
      <c r="E449" s="55">
        <f t="shared" si="13"/>
        <v>1010</v>
      </c>
      <c r="F449" s="55">
        <f>'[1]do korekt'!F1215/1000</f>
        <v>1010</v>
      </c>
      <c r="G449" s="55">
        <f>'[1]do korekt'!J1215/1000</f>
        <v>0</v>
      </c>
      <c r="H449" s="56">
        <f t="shared" si="12"/>
        <v>1057.2653899999998</v>
      </c>
      <c r="I449" s="55">
        <f>'[1]do korekt'!R1215/1000</f>
        <v>1057.2653899999998</v>
      </c>
      <c r="J449" s="55">
        <f>'[1]do korekt'!V1215/1000</f>
        <v>0</v>
      </c>
      <c r="K449" s="57"/>
      <c r="L449" s="57"/>
      <c r="M449" s="58"/>
      <c r="N449" s="58"/>
      <c r="O449" s="160"/>
      <c r="P449" s="160"/>
      <c r="Q449" s="160"/>
      <c r="R449" s="160"/>
      <c r="S449" s="61"/>
      <c r="T449" s="61"/>
      <c r="U449" s="42"/>
    </row>
    <row r="450" spans="1:21" ht="22.5">
      <c r="A450" s="42"/>
      <c r="B450" s="82"/>
      <c r="C450" s="53" t="s">
        <v>444</v>
      </c>
      <c r="D450" s="54">
        <v>76</v>
      </c>
      <c r="E450" s="55">
        <f t="shared" si="13"/>
        <v>10591</v>
      </c>
      <c r="F450" s="55">
        <f>'[1]do korekt'!F1216/1000</f>
        <v>10591</v>
      </c>
      <c r="G450" s="55">
        <f>'[1]do korekt'!J1216/1000</f>
        <v>0</v>
      </c>
      <c r="H450" s="56">
        <f t="shared" si="12"/>
        <v>10270.639220000001</v>
      </c>
      <c r="I450" s="55">
        <f>'[1]do korekt'!R1216/1000</f>
        <v>10270.639220000001</v>
      </c>
      <c r="J450" s="55">
        <f>'[1]do korekt'!V1216/1000</f>
        <v>0</v>
      </c>
      <c r="K450" s="57" t="s">
        <v>1664</v>
      </c>
      <c r="L450" s="57" t="s">
        <v>31</v>
      </c>
      <c r="M450" s="58" t="s">
        <v>1665</v>
      </c>
      <c r="N450" s="58">
        <v>0</v>
      </c>
      <c r="O450" s="160"/>
      <c r="P450" s="160"/>
      <c r="Q450" s="160"/>
      <c r="R450" s="160"/>
      <c r="S450" s="61">
        <v>76</v>
      </c>
      <c r="T450" s="61">
        <v>0</v>
      </c>
      <c r="U450" s="42"/>
    </row>
    <row r="451" spans="1:21">
      <c r="A451" s="42"/>
      <c r="B451" s="82"/>
      <c r="C451" s="53" t="s">
        <v>84</v>
      </c>
      <c r="D451" s="54" t="s">
        <v>85</v>
      </c>
      <c r="E451" s="55">
        <f t="shared" si="13"/>
        <v>65603.328999999998</v>
      </c>
      <c r="F451" s="55">
        <f>'[1]do korekt'!F1217/1000</f>
        <v>65603.328999999998</v>
      </c>
      <c r="G451" s="55">
        <f>'[1]do korekt'!J1217/1000</f>
        <v>0</v>
      </c>
      <c r="H451" s="56">
        <f t="shared" si="12"/>
        <v>70456.405650000001</v>
      </c>
      <c r="I451" s="55">
        <f>'[1]do korekt'!R1217/1000</f>
        <v>70456.405650000001</v>
      </c>
      <c r="J451" s="55">
        <f>'[1]do korekt'!V1217/1000</f>
        <v>0</v>
      </c>
      <c r="K451" s="57"/>
      <c r="L451" s="57"/>
      <c r="M451" s="58"/>
      <c r="N451" s="58"/>
      <c r="O451" s="160"/>
      <c r="P451" s="160"/>
      <c r="Q451" s="160"/>
      <c r="R451" s="160"/>
      <c r="S451" s="61"/>
      <c r="T451" s="61"/>
      <c r="U451" s="42"/>
    </row>
    <row r="452" spans="1:21">
      <c r="A452" s="42"/>
      <c r="B452" s="82"/>
      <c r="C452" s="53" t="s">
        <v>160</v>
      </c>
      <c r="D452" s="54">
        <v>88</v>
      </c>
      <c r="E452" s="55">
        <f t="shared" si="13"/>
        <v>24932</v>
      </c>
      <c r="F452" s="55">
        <f>'[1]do korekt'!F1234/1000</f>
        <v>24932</v>
      </c>
      <c r="G452" s="55">
        <f>'[1]do korekt'!J1234/1000</f>
        <v>0</v>
      </c>
      <c r="H452" s="56">
        <f t="shared" si="12"/>
        <v>26015.491170000001</v>
      </c>
      <c r="I452" s="55">
        <f>'[1]do korekt'!R1234/1000</f>
        <v>26015.491170000001</v>
      </c>
      <c r="J452" s="55">
        <f>'[1]do korekt'!V1234/1000</f>
        <v>0</v>
      </c>
      <c r="K452" s="57" t="s">
        <v>198</v>
      </c>
      <c r="L452" s="57" t="s">
        <v>31</v>
      </c>
      <c r="M452" s="58" t="s">
        <v>1666</v>
      </c>
      <c r="N452" s="58">
        <v>0</v>
      </c>
      <c r="O452" s="160"/>
      <c r="P452" s="160"/>
      <c r="Q452" s="160"/>
      <c r="R452" s="160"/>
      <c r="S452" s="61">
        <v>88</v>
      </c>
      <c r="T452" s="61">
        <v>0</v>
      </c>
      <c r="U452" s="42"/>
    </row>
    <row r="453" spans="1:21">
      <c r="A453" s="42"/>
      <c r="B453" s="66" t="s">
        <v>1667</v>
      </c>
      <c r="C453" s="92" t="s">
        <v>99</v>
      </c>
      <c r="D453" s="54" t="s">
        <v>100</v>
      </c>
      <c r="E453" s="55">
        <f t="shared" si="13"/>
        <v>14544.9</v>
      </c>
      <c r="F453" s="55">
        <f>'[1]do korekt'!F1235/1000</f>
        <v>14544.9</v>
      </c>
      <c r="G453" s="55">
        <f>'[1]do korekt'!J1235/1000</f>
        <v>0</v>
      </c>
      <c r="H453" s="56">
        <f t="shared" si="12"/>
        <v>19565.002769999999</v>
      </c>
      <c r="I453" s="55">
        <f>'[1]do korekt'!R1235/1000</f>
        <v>19565.002769999999</v>
      </c>
      <c r="J453" s="55">
        <f>'[1]do korekt'!V1235/1000</f>
        <v>0</v>
      </c>
      <c r="K453" s="57" t="s">
        <v>1668</v>
      </c>
      <c r="L453" s="57" t="s">
        <v>31</v>
      </c>
      <c r="M453" s="58" t="s">
        <v>1669</v>
      </c>
      <c r="N453" s="151">
        <v>0</v>
      </c>
      <c r="O453" s="162" t="s">
        <v>31</v>
      </c>
      <c r="P453" s="103" t="s">
        <v>31</v>
      </c>
      <c r="Q453" s="104" t="s">
        <v>31</v>
      </c>
      <c r="R453" s="163" t="s">
        <v>31</v>
      </c>
      <c r="S453" s="61">
        <v>7</v>
      </c>
      <c r="T453" s="61">
        <v>0</v>
      </c>
      <c r="U453" s="42"/>
    </row>
    <row r="454" spans="1:21" ht="22.5">
      <c r="A454" s="42"/>
      <c r="B454" s="82"/>
      <c r="C454" s="92" t="s">
        <v>124</v>
      </c>
      <c r="D454" s="54">
        <v>17</v>
      </c>
      <c r="E454" s="55">
        <f t="shared" si="13"/>
        <v>2224</v>
      </c>
      <c r="F454" s="55">
        <f>'[1]do korekt'!F1236/1000</f>
        <v>2224</v>
      </c>
      <c r="G454" s="55">
        <f>'[1]do korekt'!J1236/1000</f>
        <v>0</v>
      </c>
      <c r="H454" s="56">
        <f t="shared" si="12"/>
        <v>1860.8983600000001</v>
      </c>
      <c r="I454" s="55">
        <f>'[1]do korekt'!R1236/1000</f>
        <v>1860.8983600000001</v>
      </c>
      <c r="J454" s="55">
        <f>'[1]do korekt'!V1236/1000</f>
        <v>0</v>
      </c>
      <c r="K454" s="57" t="s">
        <v>1670</v>
      </c>
      <c r="L454" s="57" t="s">
        <v>31</v>
      </c>
      <c r="M454" s="58" t="s">
        <v>1671</v>
      </c>
      <c r="N454" s="151">
        <v>0</v>
      </c>
      <c r="O454" s="164"/>
      <c r="P454" s="148" t="s">
        <v>31</v>
      </c>
      <c r="Q454" s="165" t="s">
        <v>31</v>
      </c>
      <c r="R454" s="166" t="s">
        <v>31</v>
      </c>
      <c r="S454" s="61">
        <v>17</v>
      </c>
      <c r="T454" s="61">
        <v>0</v>
      </c>
      <c r="U454" s="42"/>
    </row>
    <row r="455" spans="1:21" ht="22.5">
      <c r="A455" s="42"/>
      <c r="B455" s="82"/>
      <c r="C455" s="92" t="s">
        <v>255</v>
      </c>
      <c r="D455" s="54">
        <v>18</v>
      </c>
      <c r="E455" s="55">
        <f t="shared" si="13"/>
        <v>28202</v>
      </c>
      <c r="F455" s="55">
        <f>'[1]do korekt'!F1237/1000</f>
        <v>28202</v>
      </c>
      <c r="G455" s="55">
        <f>'[1]do korekt'!J1237/1000</f>
        <v>0</v>
      </c>
      <c r="H455" s="56">
        <f t="shared" si="12"/>
        <v>26635.882989999998</v>
      </c>
      <c r="I455" s="55">
        <f>'[1]do korekt'!R1237/1000</f>
        <v>26635.882989999998</v>
      </c>
      <c r="J455" s="55">
        <f>'[1]do korekt'!V1237/1000</f>
        <v>0</v>
      </c>
      <c r="K455" s="57" t="s">
        <v>1672</v>
      </c>
      <c r="L455" s="57" t="s">
        <v>31</v>
      </c>
      <c r="M455" s="58" t="s">
        <v>1673</v>
      </c>
      <c r="N455" s="151">
        <v>0</v>
      </c>
      <c r="O455" s="164"/>
      <c r="P455" s="148" t="s">
        <v>31</v>
      </c>
      <c r="Q455" s="165" t="s">
        <v>31</v>
      </c>
      <c r="R455" s="166" t="s">
        <v>31</v>
      </c>
      <c r="S455" s="61">
        <v>18</v>
      </c>
      <c r="T455" s="61">
        <v>0</v>
      </c>
      <c r="U455" s="42"/>
    </row>
    <row r="456" spans="1:21">
      <c r="A456" s="42"/>
      <c r="B456" s="82"/>
      <c r="C456" s="92" t="s">
        <v>409</v>
      </c>
      <c r="D456" s="54" t="s">
        <v>410</v>
      </c>
      <c r="E456" s="55">
        <f t="shared" si="13"/>
        <v>31261.308000000001</v>
      </c>
      <c r="F456" s="55">
        <f>'[1]do korekt'!F1238/1000</f>
        <v>31261.308000000001</v>
      </c>
      <c r="G456" s="55">
        <f>'[1]do korekt'!J1238/1000</f>
        <v>0</v>
      </c>
      <c r="H456" s="56">
        <f t="shared" si="12"/>
        <v>29422.246990000003</v>
      </c>
      <c r="I456" s="55">
        <f>'[1]do korekt'!R1238/1000</f>
        <v>29299.746480000002</v>
      </c>
      <c r="J456" s="55">
        <f>'[1]do korekt'!V1238/1000</f>
        <v>122.50050999999999</v>
      </c>
      <c r="K456" s="57"/>
      <c r="L456" s="57"/>
      <c r="M456" s="58"/>
      <c r="N456" s="151"/>
      <c r="O456" s="164"/>
      <c r="P456" s="148"/>
      <c r="Q456" s="165"/>
      <c r="R456" s="166"/>
      <c r="S456" s="61"/>
      <c r="T456" s="61"/>
      <c r="U456" s="42"/>
    </row>
    <row r="457" spans="1:21" ht="22.5">
      <c r="A457" s="42"/>
      <c r="B457" s="82"/>
      <c r="C457" s="92" t="s">
        <v>255</v>
      </c>
      <c r="D457" s="54">
        <v>21</v>
      </c>
      <c r="E457" s="55">
        <f t="shared" si="13"/>
        <v>10066</v>
      </c>
      <c r="F457" s="55">
        <f>'[1]do korekt'!F1239/1000</f>
        <v>10066</v>
      </c>
      <c r="G457" s="55">
        <f>'[1]do korekt'!J1239/1000</f>
        <v>0</v>
      </c>
      <c r="H457" s="56">
        <f t="shared" ref="H457:H520" si="14">I457+J457</f>
        <v>8368.80998</v>
      </c>
      <c r="I457" s="55">
        <f>'[1]do korekt'!R1239/1000</f>
        <v>8368.80998</v>
      </c>
      <c r="J457" s="55">
        <f>'[1]do korekt'!V1239/1000</f>
        <v>0</v>
      </c>
      <c r="K457" s="57" t="s">
        <v>1674</v>
      </c>
      <c r="L457" s="57" t="s">
        <v>31</v>
      </c>
      <c r="M457" s="58" t="s">
        <v>1675</v>
      </c>
      <c r="N457" s="151">
        <v>0</v>
      </c>
      <c r="O457" s="164"/>
      <c r="P457" s="148" t="s">
        <v>31</v>
      </c>
      <c r="Q457" s="165" t="s">
        <v>31</v>
      </c>
      <c r="R457" s="166" t="s">
        <v>31</v>
      </c>
      <c r="S457" s="61">
        <v>21</v>
      </c>
      <c r="T457" s="61">
        <v>0</v>
      </c>
      <c r="U457" s="42"/>
    </row>
    <row r="458" spans="1:21" ht="22.5">
      <c r="A458" s="42"/>
      <c r="B458" s="82"/>
      <c r="C458" s="92" t="s">
        <v>170</v>
      </c>
      <c r="D458" s="54">
        <v>24</v>
      </c>
      <c r="E458" s="55">
        <f t="shared" ref="E458:E521" si="15">F458+G458</f>
        <v>7509</v>
      </c>
      <c r="F458" s="55">
        <f>'[1]do korekt'!F1240/1000</f>
        <v>7509</v>
      </c>
      <c r="G458" s="55">
        <f>'[1]do korekt'!J1240/1000</f>
        <v>0</v>
      </c>
      <c r="H458" s="56">
        <f t="shared" si="14"/>
        <v>6608.5578599999999</v>
      </c>
      <c r="I458" s="55">
        <f>'[1]do korekt'!R1240/1000</f>
        <v>6608.5578599999999</v>
      </c>
      <c r="J458" s="55">
        <f>'[1]do korekt'!V1240/1000</f>
        <v>0</v>
      </c>
      <c r="K458" s="57" t="s">
        <v>1676</v>
      </c>
      <c r="L458" s="57" t="s">
        <v>31</v>
      </c>
      <c r="M458" s="58" t="s">
        <v>1677</v>
      </c>
      <c r="N458" s="151">
        <v>0</v>
      </c>
      <c r="O458" s="164"/>
      <c r="P458" s="148" t="s">
        <v>31</v>
      </c>
      <c r="Q458" s="165" t="s">
        <v>31</v>
      </c>
      <c r="R458" s="166" t="s">
        <v>31</v>
      </c>
      <c r="S458" s="61">
        <v>24</v>
      </c>
      <c r="T458" s="61">
        <v>0</v>
      </c>
      <c r="U458" s="42"/>
    </row>
    <row r="459" spans="1:21" ht="22.5">
      <c r="A459" s="42"/>
      <c r="B459" s="82"/>
      <c r="C459" s="92" t="s">
        <v>460</v>
      </c>
      <c r="D459" s="54">
        <v>25</v>
      </c>
      <c r="E459" s="55">
        <f t="shared" si="15"/>
        <v>3014.3</v>
      </c>
      <c r="F459" s="55">
        <f>'[1]do korekt'!F1241/1000</f>
        <v>3014.3</v>
      </c>
      <c r="G459" s="55">
        <f>'[1]do korekt'!J1241/1000</f>
        <v>0</v>
      </c>
      <c r="H459" s="56">
        <f t="shared" si="14"/>
        <v>2882.8703599999999</v>
      </c>
      <c r="I459" s="55">
        <f>'[1]do korekt'!R1241/1000</f>
        <v>2882.8703599999999</v>
      </c>
      <c r="J459" s="55">
        <f>'[1]do korekt'!V1241/1000</f>
        <v>0</v>
      </c>
      <c r="K459" s="57" t="s">
        <v>1678</v>
      </c>
      <c r="L459" s="57" t="s">
        <v>31</v>
      </c>
      <c r="M459" s="58" t="s">
        <v>1679</v>
      </c>
      <c r="N459" s="151">
        <v>0</v>
      </c>
      <c r="O459" s="164"/>
      <c r="P459" s="148" t="s">
        <v>31</v>
      </c>
      <c r="Q459" s="165" t="s">
        <v>31</v>
      </c>
      <c r="R459" s="166" t="s">
        <v>31</v>
      </c>
      <c r="S459" s="61">
        <v>25</v>
      </c>
      <c r="T459" s="61">
        <v>0</v>
      </c>
      <c r="U459" s="42"/>
    </row>
    <row r="460" spans="1:21" ht="22.5">
      <c r="A460" s="42"/>
      <c r="B460" s="82"/>
      <c r="C460" s="92" t="s">
        <v>124</v>
      </c>
      <c r="D460" s="54">
        <v>26</v>
      </c>
      <c r="E460" s="55">
        <f t="shared" si="15"/>
        <v>1902</v>
      </c>
      <c r="F460" s="55">
        <f>'[1]do korekt'!F1242/1000</f>
        <v>1902</v>
      </c>
      <c r="G460" s="55">
        <f>'[1]do korekt'!J1242/1000</f>
        <v>0</v>
      </c>
      <c r="H460" s="56">
        <f t="shared" si="14"/>
        <v>1500.0402900000001</v>
      </c>
      <c r="I460" s="55">
        <f>'[1]do korekt'!R1242/1000</f>
        <v>1500.0402900000001</v>
      </c>
      <c r="J460" s="55">
        <f>'[1]do korekt'!V1242/1000</f>
        <v>0</v>
      </c>
      <c r="K460" s="57" t="s">
        <v>1680</v>
      </c>
      <c r="L460" s="57" t="s">
        <v>31</v>
      </c>
      <c r="M460" s="58" t="s">
        <v>1681</v>
      </c>
      <c r="N460" s="151">
        <v>0</v>
      </c>
      <c r="O460" s="164"/>
      <c r="P460" s="148" t="s">
        <v>31</v>
      </c>
      <c r="Q460" s="165" t="s">
        <v>31</v>
      </c>
      <c r="R460" s="166" t="s">
        <v>31</v>
      </c>
      <c r="S460" s="61">
        <v>26</v>
      </c>
      <c r="T460" s="61">
        <v>0</v>
      </c>
      <c r="U460" s="42"/>
    </row>
    <row r="461" spans="1:21" ht="22.5">
      <c r="A461" s="42"/>
      <c r="B461" s="82"/>
      <c r="C461" s="92" t="s">
        <v>124</v>
      </c>
      <c r="D461" s="54">
        <v>27</v>
      </c>
      <c r="E461" s="55">
        <f t="shared" si="15"/>
        <v>3229</v>
      </c>
      <c r="F461" s="55">
        <f>'[1]do korekt'!F1243/1000</f>
        <v>3229</v>
      </c>
      <c r="G461" s="55">
        <f>'[1]do korekt'!J1243/1000</f>
        <v>0</v>
      </c>
      <c r="H461" s="56">
        <f t="shared" si="14"/>
        <v>1398.25307</v>
      </c>
      <c r="I461" s="55">
        <f>'[1]do korekt'!R1243/1000</f>
        <v>1398.25307</v>
      </c>
      <c r="J461" s="55">
        <f>'[1]do korekt'!V1243/1000</f>
        <v>0</v>
      </c>
      <c r="K461" s="57" t="s">
        <v>1682</v>
      </c>
      <c r="L461" s="57" t="s">
        <v>31</v>
      </c>
      <c r="M461" s="58" t="s">
        <v>1683</v>
      </c>
      <c r="N461" s="151">
        <v>0</v>
      </c>
      <c r="O461" s="164"/>
      <c r="P461" s="148" t="s">
        <v>31</v>
      </c>
      <c r="Q461" s="165" t="s">
        <v>31</v>
      </c>
      <c r="R461" s="166" t="s">
        <v>31</v>
      </c>
      <c r="S461" s="61">
        <v>27</v>
      </c>
      <c r="T461" s="61">
        <v>0</v>
      </c>
      <c r="U461" s="42"/>
    </row>
    <row r="462" spans="1:21" ht="22.5">
      <c r="A462" s="42"/>
      <c r="B462" s="82"/>
      <c r="C462" s="92" t="s">
        <v>300</v>
      </c>
      <c r="D462" s="54">
        <v>28</v>
      </c>
      <c r="E462" s="55">
        <f t="shared" si="15"/>
        <v>10181</v>
      </c>
      <c r="F462" s="55">
        <f>'[1]do korekt'!F1244/1000</f>
        <v>10181</v>
      </c>
      <c r="G462" s="55">
        <f>'[1]do korekt'!J1244/1000</f>
        <v>0</v>
      </c>
      <c r="H462" s="56">
        <f t="shared" si="14"/>
        <v>7789.4055199999993</v>
      </c>
      <c r="I462" s="55">
        <f>'[1]do korekt'!R1244/1000</f>
        <v>7789.4055199999993</v>
      </c>
      <c r="J462" s="55">
        <f>'[1]do korekt'!V1244/1000</f>
        <v>0</v>
      </c>
      <c r="K462" s="57" t="s">
        <v>1684</v>
      </c>
      <c r="L462" s="57" t="s">
        <v>31</v>
      </c>
      <c r="M462" s="58" t="s">
        <v>1685</v>
      </c>
      <c r="N462" s="151">
        <v>0</v>
      </c>
      <c r="O462" s="164"/>
      <c r="P462" s="148" t="s">
        <v>31</v>
      </c>
      <c r="Q462" s="165" t="s">
        <v>31</v>
      </c>
      <c r="R462" s="166" t="s">
        <v>31</v>
      </c>
      <c r="S462" s="61">
        <v>28</v>
      </c>
      <c r="T462" s="61">
        <v>0</v>
      </c>
      <c r="U462" s="42"/>
    </row>
    <row r="463" spans="1:21" ht="22.5">
      <c r="A463" s="42"/>
      <c r="B463" s="82"/>
      <c r="C463" s="92" t="s">
        <v>153</v>
      </c>
      <c r="D463" s="54">
        <v>29</v>
      </c>
      <c r="E463" s="55">
        <f t="shared" si="15"/>
        <v>77436.979200000002</v>
      </c>
      <c r="F463" s="55">
        <f>'[1]do korekt'!F1245/1000</f>
        <v>77436.979200000002</v>
      </c>
      <c r="G463" s="55">
        <f>'[1]do korekt'!J1245/1000</f>
        <v>0</v>
      </c>
      <c r="H463" s="56">
        <f t="shared" si="14"/>
        <v>84793.003420000008</v>
      </c>
      <c r="I463" s="55">
        <f>'[1]do korekt'!R1245/1000</f>
        <v>84793.003420000008</v>
      </c>
      <c r="J463" s="55">
        <f>'[1]do korekt'!V1245/1000</f>
        <v>0</v>
      </c>
      <c r="K463" s="57" t="s">
        <v>1686</v>
      </c>
      <c r="L463" s="57" t="s">
        <v>31</v>
      </c>
      <c r="M463" s="58" t="s">
        <v>1687</v>
      </c>
      <c r="N463" s="151">
        <v>0</v>
      </c>
      <c r="O463" s="164"/>
      <c r="P463" s="148" t="s">
        <v>31</v>
      </c>
      <c r="Q463" s="165" t="s">
        <v>31</v>
      </c>
      <c r="R463" s="166" t="s">
        <v>31</v>
      </c>
      <c r="S463" s="61">
        <v>29</v>
      </c>
      <c r="T463" s="61">
        <v>0</v>
      </c>
      <c r="U463" s="42"/>
    </row>
    <row r="464" spans="1:21" ht="22.5">
      <c r="A464" s="42"/>
      <c r="B464" s="83"/>
      <c r="C464" s="145" t="s">
        <v>173</v>
      </c>
      <c r="D464" s="81">
        <v>30</v>
      </c>
      <c r="E464" s="126">
        <f t="shared" si="15"/>
        <v>4491</v>
      </c>
      <c r="F464" s="126">
        <f>'[1]do korekt'!F1246/1000</f>
        <v>4491</v>
      </c>
      <c r="G464" s="126">
        <f>'[1]do korekt'!J1246/1000</f>
        <v>0</v>
      </c>
      <c r="H464" s="129">
        <f t="shared" si="14"/>
        <v>4522.9830700000002</v>
      </c>
      <c r="I464" s="126">
        <f>'[1]do korekt'!R1246/1000</f>
        <v>4522.9830700000002</v>
      </c>
      <c r="J464" s="126">
        <f>'[1]do korekt'!V1246/1000</f>
        <v>0</v>
      </c>
      <c r="K464" s="167" t="s">
        <v>1688</v>
      </c>
      <c r="L464" s="167" t="s">
        <v>31</v>
      </c>
      <c r="M464" s="168" t="s">
        <v>1689</v>
      </c>
      <c r="N464" s="169">
        <v>0</v>
      </c>
      <c r="O464" s="170"/>
      <c r="P464" s="112" t="s">
        <v>31</v>
      </c>
      <c r="Q464" s="113" t="s">
        <v>31</v>
      </c>
      <c r="R464" s="171" t="s">
        <v>31</v>
      </c>
      <c r="S464" s="61">
        <v>30</v>
      </c>
      <c r="T464" s="61">
        <v>0</v>
      </c>
      <c r="U464" s="42"/>
    </row>
    <row r="465" spans="1:21" ht="22.5">
      <c r="A465" s="42"/>
      <c r="B465" s="82"/>
      <c r="C465" s="53" t="s">
        <v>241</v>
      </c>
      <c r="D465" s="54">
        <v>31</v>
      </c>
      <c r="E465" s="55">
        <f t="shared" si="15"/>
        <v>13005</v>
      </c>
      <c r="F465" s="55">
        <f>'[1]do korekt'!F1247/1000</f>
        <v>13005</v>
      </c>
      <c r="G465" s="55">
        <f>'[1]do korekt'!J1247/1000</f>
        <v>0</v>
      </c>
      <c r="H465" s="56">
        <f t="shared" si="14"/>
        <v>10825.250480000001</v>
      </c>
      <c r="I465" s="55">
        <f>'[1]do korekt'!R1247/1000</f>
        <v>10825.250480000001</v>
      </c>
      <c r="J465" s="55">
        <f>'[1]do korekt'!V1247/1000</f>
        <v>0</v>
      </c>
      <c r="K465" s="57" t="s">
        <v>234</v>
      </c>
      <c r="L465" s="57" t="s">
        <v>31</v>
      </c>
      <c r="M465" s="58" t="s">
        <v>1690</v>
      </c>
      <c r="N465" s="58">
        <v>0</v>
      </c>
      <c r="O465" s="160"/>
      <c r="P465" s="172" t="s">
        <v>31</v>
      </c>
      <c r="Q465" s="173" t="s">
        <v>31</v>
      </c>
      <c r="R465" s="165" t="s">
        <v>31</v>
      </c>
      <c r="S465" s="61">
        <v>31</v>
      </c>
      <c r="T465" s="61">
        <v>0</v>
      </c>
      <c r="U465" s="42"/>
    </row>
    <row r="466" spans="1:21" ht="22.5">
      <c r="A466" s="42"/>
      <c r="B466" s="82"/>
      <c r="C466" s="53" t="s">
        <v>248</v>
      </c>
      <c r="D466" s="54">
        <v>32</v>
      </c>
      <c r="E466" s="55">
        <f t="shared" si="15"/>
        <v>8444</v>
      </c>
      <c r="F466" s="55">
        <f>'[1]do korekt'!F1248/1000</f>
        <v>8444</v>
      </c>
      <c r="G466" s="55">
        <f>'[1]do korekt'!J1248/1000</f>
        <v>0</v>
      </c>
      <c r="H466" s="56">
        <f t="shared" si="14"/>
        <v>7769.7146600000005</v>
      </c>
      <c r="I466" s="55">
        <f>'[1]do korekt'!R1248/1000</f>
        <v>7769.7146600000005</v>
      </c>
      <c r="J466" s="55">
        <f>'[1]do korekt'!V1248/1000</f>
        <v>0</v>
      </c>
      <c r="K466" s="57" t="s">
        <v>161</v>
      </c>
      <c r="L466" s="57" t="s">
        <v>31</v>
      </c>
      <c r="M466" s="58" t="s">
        <v>1691</v>
      </c>
      <c r="N466" s="58">
        <v>0</v>
      </c>
      <c r="O466" s="160"/>
      <c r="P466" s="172" t="s">
        <v>31</v>
      </c>
      <c r="Q466" s="173" t="s">
        <v>31</v>
      </c>
      <c r="R466" s="165" t="s">
        <v>31</v>
      </c>
      <c r="S466" s="61">
        <v>32</v>
      </c>
      <c r="T466" s="61">
        <v>0</v>
      </c>
      <c r="U466" s="42"/>
    </row>
    <row r="467" spans="1:21" ht="22.5">
      <c r="A467" s="42"/>
      <c r="B467" s="82"/>
      <c r="C467" s="53" t="s">
        <v>248</v>
      </c>
      <c r="D467" s="54">
        <v>33</v>
      </c>
      <c r="E467" s="55">
        <f t="shared" si="15"/>
        <v>4012</v>
      </c>
      <c r="F467" s="55">
        <f>'[1]do korekt'!F1249/1000</f>
        <v>4012</v>
      </c>
      <c r="G467" s="55">
        <f>'[1]do korekt'!J1249/1000</f>
        <v>0</v>
      </c>
      <c r="H467" s="56">
        <f t="shared" si="14"/>
        <v>15372.93548</v>
      </c>
      <c r="I467" s="55">
        <f>'[1]do korekt'!R1249/1000</f>
        <v>15372.93548</v>
      </c>
      <c r="J467" s="55">
        <f>'[1]do korekt'!V1249/1000</f>
        <v>0</v>
      </c>
      <c r="K467" s="57" t="s">
        <v>1646</v>
      </c>
      <c r="L467" s="57" t="s">
        <v>31</v>
      </c>
      <c r="M467" s="58" t="s">
        <v>1692</v>
      </c>
      <c r="N467" s="58">
        <v>0</v>
      </c>
      <c r="O467" s="160"/>
      <c r="P467" s="172" t="s">
        <v>31</v>
      </c>
      <c r="Q467" s="173" t="s">
        <v>31</v>
      </c>
      <c r="R467" s="165" t="s">
        <v>31</v>
      </c>
      <c r="S467" s="61">
        <v>33</v>
      </c>
      <c r="T467" s="61">
        <v>0</v>
      </c>
      <c r="U467" s="42"/>
    </row>
    <row r="468" spans="1:21" ht="22.5">
      <c r="A468" s="42"/>
      <c r="B468" s="82"/>
      <c r="C468" s="53" t="s">
        <v>255</v>
      </c>
      <c r="D468" s="54">
        <v>34</v>
      </c>
      <c r="E468" s="55">
        <f t="shared" si="15"/>
        <v>33541</v>
      </c>
      <c r="F468" s="55">
        <f>'[1]do korekt'!F1250/1000</f>
        <v>33541</v>
      </c>
      <c r="G468" s="55">
        <f>'[1]do korekt'!J1250/1000</f>
        <v>0</v>
      </c>
      <c r="H468" s="56">
        <f t="shared" si="14"/>
        <v>30367.397410000001</v>
      </c>
      <c r="I468" s="55">
        <f>'[1]do korekt'!R1250/1000</f>
        <v>30367.397410000001</v>
      </c>
      <c r="J468" s="55">
        <f>'[1]do korekt'!V1250/1000</f>
        <v>0</v>
      </c>
      <c r="K468" s="57" t="s">
        <v>1693</v>
      </c>
      <c r="L468" s="57" t="s">
        <v>31</v>
      </c>
      <c r="M468" s="58" t="s">
        <v>1694</v>
      </c>
      <c r="N468" s="58">
        <v>0</v>
      </c>
      <c r="O468" s="160"/>
      <c r="P468" s="172" t="s">
        <v>31</v>
      </c>
      <c r="Q468" s="173" t="s">
        <v>31</v>
      </c>
      <c r="R468" s="165" t="s">
        <v>31</v>
      </c>
      <c r="S468" s="61">
        <v>34</v>
      </c>
      <c r="T468" s="61">
        <v>0</v>
      </c>
      <c r="U468" s="42"/>
    </row>
    <row r="469" spans="1:21" ht="22.5">
      <c r="A469" s="42"/>
      <c r="B469" s="82"/>
      <c r="C469" s="53" t="s">
        <v>248</v>
      </c>
      <c r="D469" s="54">
        <v>35</v>
      </c>
      <c r="E469" s="55">
        <f t="shared" si="15"/>
        <v>3895</v>
      </c>
      <c r="F469" s="55">
        <f>'[1]do korekt'!F1251/1000</f>
        <v>3895</v>
      </c>
      <c r="G469" s="55">
        <f>'[1]do korekt'!J1251/1000</f>
        <v>0</v>
      </c>
      <c r="H469" s="56">
        <f t="shared" si="14"/>
        <v>4106.7745800000002</v>
      </c>
      <c r="I469" s="55">
        <f>'[1]do korekt'!R1251/1000</f>
        <v>4106.7745800000002</v>
      </c>
      <c r="J469" s="55">
        <f>'[1]do korekt'!V1251/1000</f>
        <v>0</v>
      </c>
      <c r="K469" s="57" t="s">
        <v>146</v>
      </c>
      <c r="L469" s="57" t="s">
        <v>31</v>
      </c>
      <c r="M469" s="58" t="s">
        <v>1695</v>
      </c>
      <c r="N469" s="58">
        <v>0</v>
      </c>
      <c r="O469" s="160"/>
      <c r="P469" s="172" t="s">
        <v>31</v>
      </c>
      <c r="Q469" s="173" t="s">
        <v>31</v>
      </c>
      <c r="R469" s="165" t="s">
        <v>31</v>
      </c>
      <c r="S469" s="61">
        <v>35</v>
      </c>
      <c r="T469" s="61">
        <v>0</v>
      </c>
      <c r="U469" s="42"/>
    </row>
    <row r="470" spans="1:21" ht="22.5">
      <c r="A470" s="42"/>
      <c r="B470" s="82"/>
      <c r="C470" s="53" t="s">
        <v>376</v>
      </c>
      <c r="D470" s="54">
        <v>36</v>
      </c>
      <c r="E470" s="55">
        <f t="shared" si="15"/>
        <v>9876</v>
      </c>
      <c r="F470" s="55">
        <f>'[1]do korekt'!F1252/1000</f>
        <v>9876</v>
      </c>
      <c r="G470" s="55">
        <f>'[1]do korekt'!J1252/1000</f>
        <v>0</v>
      </c>
      <c r="H470" s="56">
        <f t="shared" si="14"/>
        <v>10430.32791</v>
      </c>
      <c r="I470" s="55">
        <f>'[1]do korekt'!R1252/1000</f>
        <v>10430.32791</v>
      </c>
      <c r="J470" s="55">
        <f>'[1]do korekt'!V1252/1000</f>
        <v>0</v>
      </c>
      <c r="K470" s="57" t="s">
        <v>1696</v>
      </c>
      <c r="L470" s="57" t="s">
        <v>31</v>
      </c>
      <c r="M470" s="58" t="s">
        <v>1697</v>
      </c>
      <c r="N470" s="58">
        <v>0</v>
      </c>
      <c r="O470" s="160"/>
      <c r="P470" s="172" t="s">
        <v>31</v>
      </c>
      <c r="Q470" s="173" t="s">
        <v>31</v>
      </c>
      <c r="R470" s="165" t="s">
        <v>31</v>
      </c>
      <c r="S470" s="61">
        <v>36</v>
      </c>
      <c r="T470" s="61">
        <v>0</v>
      </c>
      <c r="U470" s="42"/>
    </row>
    <row r="471" spans="1:21" ht="22.5">
      <c r="A471" s="42"/>
      <c r="B471" s="82"/>
      <c r="C471" s="53" t="s">
        <v>261</v>
      </c>
      <c r="D471" s="54">
        <v>37</v>
      </c>
      <c r="E471" s="55">
        <f t="shared" si="15"/>
        <v>17037.808000000001</v>
      </c>
      <c r="F471" s="55">
        <f>'[1]do korekt'!F1253/1000</f>
        <v>17037.808000000001</v>
      </c>
      <c r="G471" s="55">
        <f>'[1]do korekt'!J1253/1000</f>
        <v>0</v>
      </c>
      <c r="H471" s="56">
        <f t="shared" si="14"/>
        <v>15833.402189999999</v>
      </c>
      <c r="I471" s="55">
        <f>'[1]do korekt'!R1253/1000</f>
        <v>15833.402189999999</v>
      </c>
      <c r="J471" s="55">
        <f>'[1]do korekt'!V1253/1000</f>
        <v>0</v>
      </c>
      <c r="K471" s="57" t="s">
        <v>1698</v>
      </c>
      <c r="L471" s="57" t="s">
        <v>31</v>
      </c>
      <c r="M471" s="58" t="s">
        <v>1699</v>
      </c>
      <c r="N471" s="58">
        <v>0</v>
      </c>
      <c r="O471" s="160"/>
      <c r="P471" s="172" t="s">
        <v>31</v>
      </c>
      <c r="Q471" s="173" t="s">
        <v>31</v>
      </c>
      <c r="R471" s="165" t="s">
        <v>31</v>
      </c>
      <c r="S471" s="61">
        <v>37</v>
      </c>
      <c r="T471" s="61">
        <v>0</v>
      </c>
      <c r="U471" s="42"/>
    </row>
    <row r="472" spans="1:21" ht="22.5">
      <c r="A472" s="42"/>
      <c r="B472" s="82"/>
      <c r="C472" s="53" t="s">
        <v>300</v>
      </c>
      <c r="D472" s="54">
        <v>38</v>
      </c>
      <c r="E472" s="55">
        <f t="shared" si="15"/>
        <v>1078</v>
      </c>
      <c r="F472" s="55">
        <f>'[1]do korekt'!F1254/1000</f>
        <v>1078</v>
      </c>
      <c r="G472" s="55">
        <f>'[1]do korekt'!J1254/1000</f>
        <v>0</v>
      </c>
      <c r="H472" s="56">
        <f t="shared" si="14"/>
        <v>720.69105000000002</v>
      </c>
      <c r="I472" s="55">
        <f>'[1]do korekt'!R1254/1000</f>
        <v>720.69105000000002</v>
      </c>
      <c r="J472" s="55">
        <f>'[1]do korekt'!V1254/1000</f>
        <v>0</v>
      </c>
      <c r="K472" s="57" t="s">
        <v>1700</v>
      </c>
      <c r="L472" s="57" t="s">
        <v>31</v>
      </c>
      <c r="M472" s="58" t="s">
        <v>1701</v>
      </c>
      <c r="N472" s="58">
        <v>0</v>
      </c>
      <c r="O472" s="160"/>
      <c r="P472" s="172" t="s">
        <v>31</v>
      </c>
      <c r="Q472" s="173" t="s">
        <v>31</v>
      </c>
      <c r="R472" s="165" t="s">
        <v>31</v>
      </c>
      <c r="S472" s="61">
        <v>38</v>
      </c>
      <c r="T472" s="61">
        <v>0</v>
      </c>
      <c r="U472" s="42"/>
    </row>
    <row r="473" spans="1:21" ht="22.5">
      <c r="A473" s="42"/>
      <c r="B473" s="82"/>
      <c r="C473" s="53" t="s">
        <v>255</v>
      </c>
      <c r="D473" s="54">
        <v>39</v>
      </c>
      <c r="E473" s="55">
        <f t="shared" si="15"/>
        <v>46802</v>
      </c>
      <c r="F473" s="55">
        <f>'[1]do korekt'!F1255/1000</f>
        <v>46802</v>
      </c>
      <c r="G473" s="55">
        <f>'[1]do korekt'!J1255/1000</f>
        <v>0</v>
      </c>
      <c r="H473" s="56">
        <f t="shared" si="14"/>
        <v>43581.684979999998</v>
      </c>
      <c r="I473" s="55">
        <f>'[1]do korekt'!R1255/1000</f>
        <v>43581.684979999998</v>
      </c>
      <c r="J473" s="55">
        <f>'[1]do korekt'!V1255/1000</f>
        <v>0</v>
      </c>
      <c r="K473" s="57" t="s">
        <v>1702</v>
      </c>
      <c r="L473" s="57" t="s">
        <v>31</v>
      </c>
      <c r="M473" s="58" t="s">
        <v>1703</v>
      </c>
      <c r="N473" s="58">
        <v>0</v>
      </c>
      <c r="O473" s="160"/>
      <c r="P473" s="172" t="s">
        <v>31</v>
      </c>
      <c r="Q473" s="173" t="s">
        <v>31</v>
      </c>
      <c r="R473" s="165" t="s">
        <v>31</v>
      </c>
      <c r="S473" s="61">
        <v>39</v>
      </c>
      <c r="T473" s="61">
        <v>0</v>
      </c>
      <c r="U473" s="42"/>
    </row>
    <row r="474" spans="1:21" ht="22.5">
      <c r="A474" s="42"/>
      <c r="B474" s="82"/>
      <c r="C474" s="53" t="s">
        <v>460</v>
      </c>
      <c r="D474" s="54">
        <v>40</v>
      </c>
      <c r="E474" s="55">
        <f t="shared" si="15"/>
        <v>476.2</v>
      </c>
      <c r="F474" s="55">
        <f>'[1]do korekt'!F1256/1000</f>
        <v>476.2</v>
      </c>
      <c r="G474" s="55">
        <f>'[1]do korekt'!J1256/1000</f>
        <v>0</v>
      </c>
      <c r="H474" s="56">
        <f t="shared" si="14"/>
        <v>409.57739000000004</v>
      </c>
      <c r="I474" s="55">
        <f>'[1]do korekt'!R1256/1000</f>
        <v>409.57739000000004</v>
      </c>
      <c r="J474" s="55">
        <f>'[1]do korekt'!V1256/1000</f>
        <v>0</v>
      </c>
      <c r="K474" s="57" t="s">
        <v>1704</v>
      </c>
      <c r="L474" s="57" t="s">
        <v>31</v>
      </c>
      <c r="M474" s="58" t="s">
        <v>1705</v>
      </c>
      <c r="N474" s="58">
        <v>0</v>
      </c>
      <c r="O474" s="160"/>
      <c r="P474" s="172" t="s">
        <v>31</v>
      </c>
      <c r="Q474" s="173" t="s">
        <v>31</v>
      </c>
      <c r="R474" s="165" t="s">
        <v>31</v>
      </c>
      <c r="S474" s="61">
        <v>40</v>
      </c>
      <c r="T474" s="61">
        <v>0</v>
      </c>
      <c r="U474" s="42"/>
    </row>
    <row r="475" spans="1:21" ht="22.5">
      <c r="A475" s="42"/>
      <c r="B475" s="82"/>
      <c r="C475" s="53" t="s">
        <v>133</v>
      </c>
      <c r="D475" s="54">
        <v>42</v>
      </c>
      <c r="E475" s="55">
        <f t="shared" si="15"/>
        <v>24234.937999999998</v>
      </c>
      <c r="F475" s="55">
        <f>'[1]do korekt'!F1257/1000</f>
        <v>24234.937999999998</v>
      </c>
      <c r="G475" s="55">
        <f>'[1]do korekt'!J1257/1000</f>
        <v>0</v>
      </c>
      <c r="H475" s="56">
        <f t="shared" si="14"/>
        <v>16298.12552</v>
      </c>
      <c r="I475" s="55">
        <f>'[1]do korekt'!R1257/1000</f>
        <v>16298.12552</v>
      </c>
      <c r="J475" s="55">
        <f>'[1]do korekt'!V1257/1000</f>
        <v>0</v>
      </c>
      <c r="K475" s="57" t="s">
        <v>1567</v>
      </c>
      <c r="L475" s="57" t="s">
        <v>31</v>
      </c>
      <c r="M475" s="58" t="s">
        <v>1706</v>
      </c>
      <c r="N475" s="58">
        <v>0</v>
      </c>
      <c r="O475" s="160"/>
      <c r="P475" s="172" t="s">
        <v>31</v>
      </c>
      <c r="Q475" s="173" t="s">
        <v>31</v>
      </c>
      <c r="R475" s="165" t="s">
        <v>31</v>
      </c>
      <c r="S475" s="61">
        <v>42</v>
      </c>
      <c r="T475" s="61">
        <v>0</v>
      </c>
      <c r="U475" s="42"/>
    </row>
    <row r="476" spans="1:21" ht="22.5">
      <c r="A476" s="42"/>
      <c r="B476" s="82"/>
      <c r="C476" s="53" t="s">
        <v>124</v>
      </c>
      <c r="D476" s="54">
        <v>43</v>
      </c>
      <c r="E476" s="55">
        <f t="shared" si="15"/>
        <v>886</v>
      </c>
      <c r="F476" s="55">
        <f>'[1]do korekt'!F1258/1000</f>
        <v>886</v>
      </c>
      <c r="G476" s="55">
        <f>'[1]do korekt'!J1258/1000</f>
        <v>0</v>
      </c>
      <c r="H476" s="56">
        <f t="shared" si="14"/>
        <v>593.27571999999998</v>
      </c>
      <c r="I476" s="55">
        <f>'[1]do korekt'!R1258/1000</f>
        <v>593.27571999999998</v>
      </c>
      <c r="J476" s="55">
        <f>'[1]do korekt'!V1258/1000</f>
        <v>0</v>
      </c>
      <c r="K476" s="57" t="s">
        <v>1707</v>
      </c>
      <c r="L476" s="57" t="s">
        <v>31</v>
      </c>
      <c r="M476" s="58" t="s">
        <v>1708</v>
      </c>
      <c r="N476" s="58">
        <v>0</v>
      </c>
      <c r="O476" s="160"/>
      <c r="P476" s="172" t="s">
        <v>31</v>
      </c>
      <c r="Q476" s="173" t="s">
        <v>31</v>
      </c>
      <c r="R476" s="165" t="s">
        <v>31</v>
      </c>
      <c r="S476" s="61">
        <v>43</v>
      </c>
      <c r="T476" s="61">
        <v>0</v>
      </c>
      <c r="U476" s="42"/>
    </row>
    <row r="477" spans="1:21" ht="22.5">
      <c r="A477" s="42"/>
      <c r="B477" s="82"/>
      <c r="C477" s="53" t="s">
        <v>241</v>
      </c>
      <c r="D477" s="54">
        <v>44</v>
      </c>
      <c r="E477" s="55">
        <f t="shared" si="15"/>
        <v>5879</v>
      </c>
      <c r="F477" s="55">
        <f>'[1]do korekt'!F1259/1000</f>
        <v>5879</v>
      </c>
      <c r="G477" s="55">
        <f>'[1]do korekt'!J1259/1000</f>
        <v>0</v>
      </c>
      <c r="H477" s="56">
        <f t="shared" si="14"/>
        <v>4489.6235099999994</v>
      </c>
      <c r="I477" s="55">
        <f>'[1]do korekt'!R1259/1000</f>
        <v>4489.6235099999994</v>
      </c>
      <c r="J477" s="55">
        <f>'[1]do korekt'!V1259/1000</f>
        <v>0</v>
      </c>
      <c r="K477" s="57" t="s">
        <v>1709</v>
      </c>
      <c r="L477" s="57" t="s">
        <v>31</v>
      </c>
      <c r="M477" s="58" t="s">
        <v>1710</v>
      </c>
      <c r="N477" s="58">
        <v>0</v>
      </c>
      <c r="O477" s="160"/>
      <c r="P477" s="172" t="s">
        <v>31</v>
      </c>
      <c r="Q477" s="173" t="s">
        <v>31</v>
      </c>
      <c r="R477" s="165" t="s">
        <v>31</v>
      </c>
      <c r="S477" s="61">
        <v>44</v>
      </c>
      <c r="T477" s="61">
        <v>0</v>
      </c>
      <c r="U477" s="42"/>
    </row>
    <row r="478" spans="1:21" ht="22.5">
      <c r="A478" s="42"/>
      <c r="B478" s="82"/>
      <c r="C478" s="53" t="s">
        <v>270</v>
      </c>
      <c r="D478" s="54">
        <v>45</v>
      </c>
      <c r="E478" s="55">
        <f t="shared" si="15"/>
        <v>224696</v>
      </c>
      <c r="F478" s="55">
        <f>'[1]do korekt'!F1260/1000</f>
        <v>224696</v>
      </c>
      <c r="G478" s="55">
        <f>'[1]do korekt'!J1260/1000</f>
        <v>0</v>
      </c>
      <c r="H478" s="56">
        <f t="shared" si="14"/>
        <v>214780.85415</v>
      </c>
      <c r="I478" s="55">
        <f>'[1]do korekt'!R1260/1000</f>
        <v>214780.85415</v>
      </c>
      <c r="J478" s="55">
        <f>'[1]do korekt'!V1260/1000</f>
        <v>0</v>
      </c>
      <c r="K478" s="57" t="s">
        <v>1711</v>
      </c>
      <c r="L478" s="57" t="s">
        <v>31</v>
      </c>
      <c r="M478" s="58" t="s">
        <v>1712</v>
      </c>
      <c r="N478" s="58">
        <v>0</v>
      </c>
      <c r="O478" s="160"/>
      <c r="P478" s="172" t="s">
        <v>31</v>
      </c>
      <c r="Q478" s="173" t="s">
        <v>31</v>
      </c>
      <c r="R478" s="165" t="s">
        <v>31</v>
      </c>
      <c r="S478" s="61">
        <v>45</v>
      </c>
      <c r="T478" s="61">
        <v>0</v>
      </c>
      <c r="U478" s="42"/>
    </row>
    <row r="479" spans="1:21">
      <c r="A479" s="42"/>
      <c r="B479" s="82"/>
      <c r="C479" s="53" t="s">
        <v>273</v>
      </c>
      <c r="D479" s="54">
        <v>46</v>
      </c>
      <c r="E479" s="55">
        <f t="shared" si="15"/>
        <v>12130</v>
      </c>
      <c r="F479" s="55">
        <f>'[1]do korekt'!F1261/1000</f>
        <v>12130</v>
      </c>
      <c r="G479" s="55">
        <f>'[1]do korekt'!J1261/1000</f>
        <v>0</v>
      </c>
      <c r="H479" s="56">
        <f t="shared" si="14"/>
        <v>12729.62804</v>
      </c>
      <c r="I479" s="55">
        <f>'[1]do korekt'!R1261/1000</f>
        <v>12729.62804</v>
      </c>
      <c r="J479" s="55">
        <f>'[1]do korekt'!V1261/1000</f>
        <v>0</v>
      </c>
      <c r="K479" s="57" t="s">
        <v>1713</v>
      </c>
      <c r="L479" s="57" t="s">
        <v>31</v>
      </c>
      <c r="M479" s="58" t="s">
        <v>1714</v>
      </c>
      <c r="N479" s="58">
        <v>0</v>
      </c>
      <c r="O479" s="160"/>
      <c r="P479" s="172" t="s">
        <v>31</v>
      </c>
      <c r="Q479" s="173" t="s">
        <v>31</v>
      </c>
      <c r="R479" s="165" t="s">
        <v>31</v>
      </c>
      <c r="S479" s="61">
        <v>46</v>
      </c>
      <c r="T479" s="61">
        <v>0</v>
      </c>
      <c r="U479" s="42"/>
    </row>
    <row r="480" spans="1:21" ht="25.5" customHeight="1">
      <c r="A480" s="42"/>
      <c r="B480" s="82"/>
      <c r="C480" s="53" t="s">
        <v>421</v>
      </c>
      <c r="D480" s="54">
        <v>50</v>
      </c>
      <c r="E480" s="55">
        <f t="shared" si="15"/>
        <v>2963.5309999999999</v>
      </c>
      <c r="F480" s="55">
        <f>'[1]do korekt'!F1262/1000</f>
        <v>2963.5309999999999</v>
      </c>
      <c r="G480" s="55">
        <f>'[1]do korekt'!J1262/1000</f>
        <v>0</v>
      </c>
      <c r="H480" s="56">
        <f t="shared" si="14"/>
        <v>3099.2627599999996</v>
      </c>
      <c r="I480" s="55">
        <f>'[1]do korekt'!R1262/1000</f>
        <v>3099.2627599999996</v>
      </c>
      <c r="J480" s="55">
        <f>'[1]do korekt'!V1262/1000</f>
        <v>0</v>
      </c>
      <c r="K480" s="57" t="s">
        <v>249</v>
      </c>
      <c r="L480" s="57" t="s">
        <v>31</v>
      </c>
      <c r="M480" s="58" t="s">
        <v>1715</v>
      </c>
      <c r="N480" s="58">
        <v>0</v>
      </c>
      <c r="O480" s="160"/>
      <c r="P480" s="172" t="s">
        <v>31</v>
      </c>
      <c r="Q480" s="173" t="s">
        <v>31</v>
      </c>
      <c r="R480" s="165" t="s">
        <v>31</v>
      </c>
      <c r="S480" s="61">
        <v>50</v>
      </c>
      <c r="T480" s="61">
        <v>0</v>
      </c>
      <c r="U480" s="42"/>
    </row>
    <row r="481" spans="1:21" ht="34.5" customHeight="1">
      <c r="A481" s="42"/>
      <c r="B481" s="82"/>
      <c r="C481" s="53" t="s">
        <v>534</v>
      </c>
      <c r="D481" s="54">
        <v>53</v>
      </c>
      <c r="E481" s="55">
        <f t="shared" si="15"/>
        <v>5894</v>
      </c>
      <c r="F481" s="55">
        <f>'[1]do korekt'!F1263/1000</f>
        <v>5894</v>
      </c>
      <c r="G481" s="55">
        <f>'[1]do korekt'!J1263/1000</f>
        <v>0</v>
      </c>
      <c r="H481" s="56">
        <f t="shared" si="14"/>
        <v>5854.6366600000001</v>
      </c>
      <c r="I481" s="55">
        <f>'[1]do korekt'!R1263/1000</f>
        <v>5854.6366600000001</v>
      </c>
      <c r="J481" s="55">
        <f>'[1]do korekt'!V1263/1000</f>
        <v>0</v>
      </c>
      <c r="K481" s="57" t="s">
        <v>1716</v>
      </c>
      <c r="L481" s="57" t="s">
        <v>31</v>
      </c>
      <c r="M481" s="58" t="s">
        <v>1717</v>
      </c>
      <c r="N481" s="58">
        <v>0</v>
      </c>
      <c r="O481" s="160"/>
      <c r="P481" s="172" t="s">
        <v>31</v>
      </c>
      <c r="Q481" s="173" t="s">
        <v>31</v>
      </c>
      <c r="R481" s="165" t="s">
        <v>31</v>
      </c>
      <c r="S481" s="61">
        <v>53</v>
      </c>
      <c r="T481" s="61">
        <v>0</v>
      </c>
      <c r="U481" s="42"/>
    </row>
    <row r="482" spans="1:21">
      <c r="A482" s="42"/>
      <c r="B482" s="82"/>
      <c r="C482" s="53" t="s">
        <v>505</v>
      </c>
      <c r="D482" s="54">
        <v>60</v>
      </c>
      <c r="E482" s="55">
        <f t="shared" si="15"/>
        <v>5384</v>
      </c>
      <c r="F482" s="55">
        <f>'[1]do korekt'!F1264/1000</f>
        <v>5384</v>
      </c>
      <c r="G482" s="55">
        <f>'[1]do korekt'!J1264/1000</f>
        <v>0</v>
      </c>
      <c r="H482" s="56">
        <f t="shared" si="14"/>
        <v>6475.5796300000002</v>
      </c>
      <c r="I482" s="55">
        <f>'[1]do korekt'!R1264/1000</f>
        <v>6475.5796300000002</v>
      </c>
      <c r="J482" s="55">
        <f>'[1]do korekt'!V1264/1000</f>
        <v>0</v>
      </c>
      <c r="K482" s="57" t="s">
        <v>470</v>
      </c>
      <c r="L482" s="57" t="s">
        <v>31</v>
      </c>
      <c r="M482" s="58" t="s">
        <v>1718</v>
      </c>
      <c r="N482" s="58">
        <v>0</v>
      </c>
      <c r="O482" s="160"/>
      <c r="P482" s="172" t="s">
        <v>31</v>
      </c>
      <c r="Q482" s="173" t="s">
        <v>31</v>
      </c>
      <c r="R482" s="165" t="s">
        <v>31</v>
      </c>
      <c r="S482" s="61">
        <v>60</v>
      </c>
      <c r="T482" s="61">
        <v>0</v>
      </c>
      <c r="U482" s="42"/>
    </row>
    <row r="483" spans="1:21" ht="22.5">
      <c r="A483" s="42"/>
      <c r="B483" s="82"/>
      <c r="C483" s="53" t="s">
        <v>248</v>
      </c>
      <c r="D483" s="54">
        <v>62</v>
      </c>
      <c r="E483" s="55">
        <f t="shared" si="15"/>
        <v>1066</v>
      </c>
      <c r="F483" s="55">
        <f>'[1]do korekt'!F1265/1000</f>
        <v>1066</v>
      </c>
      <c r="G483" s="55">
        <f>'[1]do korekt'!J1265/1000</f>
        <v>0</v>
      </c>
      <c r="H483" s="56">
        <f t="shared" si="14"/>
        <v>772.53141000000005</v>
      </c>
      <c r="I483" s="55">
        <f>'[1]do korekt'!R1265/1000</f>
        <v>772.53141000000005</v>
      </c>
      <c r="J483" s="55">
        <f>'[1]do korekt'!V1265/1000</f>
        <v>0</v>
      </c>
      <c r="K483" s="57" t="s">
        <v>1719</v>
      </c>
      <c r="L483" s="57" t="s">
        <v>31</v>
      </c>
      <c r="M483" s="58" t="s">
        <v>1720</v>
      </c>
      <c r="N483" s="58">
        <v>0</v>
      </c>
      <c r="O483" s="160"/>
      <c r="P483" s="172" t="s">
        <v>31</v>
      </c>
      <c r="Q483" s="173" t="s">
        <v>31</v>
      </c>
      <c r="R483" s="165" t="s">
        <v>31</v>
      </c>
      <c r="S483" s="61">
        <v>62</v>
      </c>
      <c r="T483" s="61">
        <v>0</v>
      </c>
      <c r="U483" s="42"/>
    </row>
    <row r="484" spans="1:21" ht="22.5">
      <c r="A484" s="42"/>
      <c r="B484" s="82"/>
      <c r="C484" s="53" t="s">
        <v>241</v>
      </c>
      <c r="D484" s="54">
        <v>63</v>
      </c>
      <c r="E484" s="55">
        <f t="shared" si="15"/>
        <v>717</v>
      </c>
      <c r="F484" s="55">
        <f>'[1]do korekt'!F1266/1000</f>
        <v>717</v>
      </c>
      <c r="G484" s="55">
        <f>'[1]do korekt'!J1266/1000</f>
        <v>0</v>
      </c>
      <c r="H484" s="56">
        <f t="shared" si="14"/>
        <v>507.08697999999998</v>
      </c>
      <c r="I484" s="55">
        <f>'[1]do korekt'!R1266/1000</f>
        <v>507.08697999999998</v>
      </c>
      <c r="J484" s="55">
        <f>'[1]do korekt'!V1266/1000</f>
        <v>0</v>
      </c>
      <c r="K484" s="57" t="s">
        <v>1721</v>
      </c>
      <c r="L484" s="57" t="s">
        <v>31</v>
      </c>
      <c r="M484" s="58" t="s">
        <v>1722</v>
      </c>
      <c r="N484" s="58">
        <v>0</v>
      </c>
      <c r="O484" s="160"/>
      <c r="P484" s="172" t="s">
        <v>31</v>
      </c>
      <c r="Q484" s="173" t="s">
        <v>31</v>
      </c>
      <c r="R484" s="165" t="s">
        <v>31</v>
      </c>
      <c r="S484" s="61">
        <v>63</v>
      </c>
      <c r="T484" s="61">
        <v>0</v>
      </c>
      <c r="U484" s="42"/>
    </row>
    <row r="485" spans="1:21" ht="22.5">
      <c r="A485" s="42"/>
      <c r="B485" s="82"/>
      <c r="C485" s="53" t="s">
        <v>492</v>
      </c>
      <c r="D485" s="54">
        <v>65</v>
      </c>
      <c r="E485" s="55">
        <f t="shared" si="15"/>
        <v>3071</v>
      </c>
      <c r="F485" s="55">
        <f>'[1]do korekt'!F1267/1000</f>
        <v>3071</v>
      </c>
      <c r="G485" s="55">
        <f>'[1]do korekt'!J1267/1000</f>
        <v>0</v>
      </c>
      <c r="H485" s="56">
        <f t="shared" si="14"/>
        <v>2929.58394</v>
      </c>
      <c r="I485" s="55">
        <f>'[1]do korekt'!R1267/1000</f>
        <v>2929.58394</v>
      </c>
      <c r="J485" s="55">
        <f>'[1]do korekt'!V1267/1000</f>
        <v>0</v>
      </c>
      <c r="K485" s="57" t="s">
        <v>1723</v>
      </c>
      <c r="L485" s="57" t="s">
        <v>31</v>
      </c>
      <c r="M485" s="58" t="s">
        <v>1724</v>
      </c>
      <c r="N485" s="58">
        <v>0</v>
      </c>
      <c r="O485" s="160"/>
      <c r="P485" s="172" t="s">
        <v>31</v>
      </c>
      <c r="Q485" s="173" t="s">
        <v>31</v>
      </c>
      <c r="R485" s="165" t="s">
        <v>31</v>
      </c>
      <c r="S485" s="61">
        <v>65</v>
      </c>
      <c r="T485" s="61">
        <v>0</v>
      </c>
      <c r="U485" s="42"/>
    </row>
    <row r="486" spans="1:21" ht="22.5">
      <c r="A486" s="42"/>
      <c r="B486" s="82"/>
      <c r="C486" s="53" t="s">
        <v>425</v>
      </c>
      <c r="D486" s="54">
        <v>68</v>
      </c>
      <c r="E486" s="55">
        <f t="shared" si="15"/>
        <v>2323.3616400000001</v>
      </c>
      <c r="F486" s="55">
        <f>'[1]do korekt'!F1268/1000</f>
        <v>2323.3616400000001</v>
      </c>
      <c r="G486" s="55">
        <f>'[1]do korekt'!J1268/1000</f>
        <v>0</v>
      </c>
      <c r="H486" s="56">
        <f t="shared" si="14"/>
        <v>2216.72361</v>
      </c>
      <c r="I486" s="55">
        <f>'[1]do korekt'!R1268/1000</f>
        <v>2216.72361</v>
      </c>
      <c r="J486" s="55">
        <f>'[1]do korekt'!V1268/1000</f>
        <v>0</v>
      </c>
      <c r="K486" s="57" t="s">
        <v>1725</v>
      </c>
      <c r="L486" s="57" t="s">
        <v>31</v>
      </c>
      <c r="M486" s="58">
        <v>130245</v>
      </c>
      <c r="N486" s="58">
        <v>0</v>
      </c>
      <c r="O486" s="160"/>
      <c r="P486" s="172" t="s">
        <v>31</v>
      </c>
      <c r="Q486" s="173" t="s">
        <v>31</v>
      </c>
      <c r="R486" s="165" t="s">
        <v>31</v>
      </c>
      <c r="S486" s="61">
        <v>68</v>
      </c>
      <c r="T486" s="61">
        <v>0</v>
      </c>
      <c r="U486" s="42"/>
    </row>
    <row r="487" spans="1:21" ht="22.5">
      <c r="A487" s="42"/>
      <c r="B487" s="82"/>
      <c r="C487" s="53" t="s">
        <v>1426</v>
      </c>
      <c r="D487" s="54">
        <v>71</v>
      </c>
      <c r="E487" s="55">
        <f t="shared" si="15"/>
        <v>3632</v>
      </c>
      <c r="F487" s="55">
        <f>'[1]do korekt'!F1269/1000</f>
        <v>3632</v>
      </c>
      <c r="G487" s="55">
        <f>'[1]do korekt'!J1269/1000</f>
        <v>0</v>
      </c>
      <c r="H487" s="56">
        <f t="shared" si="14"/>
        <v>3439.9130499999997</v>
      </c>
      <c r="I487" s="55">
        <f>'[1]do korekt'!R1269/1000</f>
        <v>3439.9130499999997</v>
      </c>
      <c r="J487" s="55">
        <f>'[1]do korekt'!V1269/1000</f>
        <v>0</v>
      </c>
      <c r="K487" s="57" t="s">
        <v>1231</v>
      </c>
      <c r="L487" s="57" t="s">
        <v>31</v>
      </c>
      <c r="M487" s="58" t="s">
        <v>1726</v>
      </c>
      <c r="N487" s="58">
        <v>0</v>
      </c>
      <c r="O487" s="160"/>
      <c r="P487" s="172" t="s">
        <v>31</v>
      </c>
      <c r="Q487" s="173" t="s">
        <v>31</v>
      </c>
      <c r="R487" s="165" t="s">
        <v>31</v>
      </c>
      <c r="S487" s="61">
        <v>71</v>
      </c>
      <c r="T487" s="61">
        <v>0</v>
      </c>
      <c r="U487" s="42"/>
    </row>
    <row r="488" spans="1:21" ht="27" customHeight="1">
      <c r="A488" s="42"/>
      <c r="B488" s="82"/>
      <c r="C488" s="53" t="s">
        <v>279</v>
      </c>
      <c r="D488" s="54" t="s">
        <v>64</v>
      </c>
      <c r="E488" s="55">
        <f t="shared" si="15"/>
        <v>3716</v>
      </c>
      <c r="F488" s="55">
        <f>'[1]do korekt'!F1270/1000</f>
        <v>3716</v>
      </c>
      <c r="G488" s="55">
        <f>'[1]do korekt'!J1270/1000</f>
        <v>0</v>
      </c>
      <c r="H488" s="56">
        <f t="shared" si="14"/>
        <v>3569.7280099999998</v>
      </c>
      <c r="I488" s="55">
        <f>'[1]do korekt'!R1270/1000</f>
        <v>3569.7280099999998</v>
      </c>
      <c r="J488" s="55">
        <f>'[1]do korekt'!V1270/1000</f>
        <v>0</v>
      </c>
      <c r="K488" s="57"/>
      <c r="L488" s="57"/>
      <c r="M488" s="58"/>
      <c r="N488" s="58"/>
      <c r="O488" s="160"/>
      <c r="P488" s="172"/>
      <c r="Q488" s="173"/>
      <c r="R488" s="165"/>
      <c r="S488" s="61"/>
      <c r="T488" s="61"/>
      <c r="U488" s="42"/>
    </row>
    <row r="489" spans="1:21" ht="22.5">
      <c r="A489" s="42"/>
      <c r="B489" s="82"/>
      <c r="C489" s="53" t="s">
        <v>444</v>
      </c>
      <c r="D489" s="54">
        <v>76</v>
      </c>
      <c r="E489" s="55">
        <f t="shared" si="15"/>
        <v>10901</v>
      </c>
      <c r="F489" s="55">
        <f>'[1]do korekt'!F1271/1000</f>
        <v>10901</v>
      </c>
      <c r="G489" s="55">
        <f>'[1]do korekt'!J1271/1000</f>
        <v>0</v>
      </c>
      <c r="H489" s="56">
        <f t="shared" si="14"/>
        <v>9078.848109999999</v>
      </c>
      <c r="I489" s="55">
        <f>'[1]do korekt'!R1271/1000</f>
        <v>9078.848109999999</v>
      </c>
      <c r="J489" s="55">
        <f>'[1]do korekt'!V1271/1000</f>
        <v>0</v>
      </c>
      <c r="K489" s="57" t="s">
        <v>515</v>
      </c>
      <c r="L489" s="57" t="s">
        <v>31</v>
      </c>
      <c r="M489" s="58" t="s">
        <v>1727</v>
      </c>
      <c r="N489" s="58">
        <v>0</v>
      </c>
      <c r="O489" s="160"/>
      <c r="P489" s="172" t="s">
        <v>31</v>
      </c>
      <c r="Q489" s="173" t="s">
        <v>31</v>
      </c>
      <c r="R489" s="165" t="s">
        <v>31</v>
      </c>
      <c r="S489" s="61">
        <v>76</v>
      </c>
      <c r="T489" s="61">
        <v>0</v>
      </c>
      <c r="U489" s="42"/>
    </row>
    <row r="490" spans="1:21">
      <c r="A490" s="42"/>
      <c r="B490" s="82"/>
      <c r="C490" s="53" t="s">
        <v>84</v>
      </c>
      <c r="D490" s="54" t="s">
        <v>85</v>
      </c>
      <c r="E490" s="55">
        <f t="shared" si="15"/>
        <v>158572.30300000001</v>
      </c>
      <c r="F490" s="55">
        <f>'[1]do korekt'!F1272/1000</f>
        <v>156337.30300000001</v>
      </c>
      <c r="G490" s="55">
        <f>'[1]do korekt'!J1272/1000</f>
        <v>2235</v>
      </c>
      <c r="H490" s="56">
        <f t="shared" si="14"/>
        <v>141093.79533000002</v>
      </c>
      <c r="I490" s="55">
        <f>'[1]do korekt'!R1272/1000</f>
        <v>136731.17470000003</v>
      </c>
      <c r="J490" s="55">
        <f>'[1]do korekt'!V1272/1000</f>
        <v>4362.6206299999994</v>
      </c>
      <c r="K490" s="57"/>
      <c r="L490" s="57"/>
      <c r="M490" s="58"/>
      <c r="N490" s="58"/>
      <c r="O490" s="160"/>
      <c r="P490" s="172"/>
      <c r="Q490" s="173"/>
      <c r="R490" s="165"/>
      <c r="S490" s="61"/>
      <c r="T490" s="61"/>
      <c r="U490" s="42"/>
    </row>
    <row r="491" spans="1:21">
      <c r="A491" s="42"/>
      <c r="B491" s="83"/>
      <c r="C491" s="53" t="s">
        <v>160</v>
      </c>
      <c r="D491" s="54">
        <v>88</v>
      </c>
      <c r="E491" s="55">
        <f t="shared" si="15"/>
        <v>90024</v>
      </c>
      <c r="F491" s="55">
        <f>'[1]do korekt'!F1289/1000</f>
        <v>90024</v>
      </c>
      <c r="G491" s="55">
        <f>'[1]do korekt'!J1289/1000</f>
        <v>0</v>
      </c>
      <c r="H491" s="56">
        <f t="shared" si="14"/>
        <v>89123.846239999999</v>
      </c>
      <c r="I491" s="55">
        <f>'[1]do korekt'!R1289/1000</f>
        <v>89123.846239999999</v>
      </c>
      <c r="J491" s="55">
        <f>'[1]do korekt'!V1289/1000</f>
        <v>0</v>
      </c>
      <c r="K491" s="57" t="s">
        <v>198</v>
      </c>
      <c r="L491" s="57" t="s">
        <v>31</v>
      </c>
      <c r="M491" s="58" t="s">
        <v>1728</v>
      </c>
      <c r="N491" s="58">
        <v>0</v>
      </c>
      <c r="O491" s="160"/>
      <c r="P491" s="172" t="s">
        <v>31</v>
      </c>
      <c r="Q491" s="173" t="s">
        <v>31</v>
      </c>
      <c r="R491" s="165" t="s">
        <v>31</v>
      </c>
      <c r="S491" s="61">
        <v>88</v>
      </c>
      <c r="T491" s="61">
        <v>0</v>
      </c>
      <c r="U491" s="42"/>
    </row>
    <row r="492" spans="1:21">
      <c r="A492" s="42"/>
      <c r="B492" s="66" t="s">
        <v>1729</v>
      </c>
      <c r="C492" s="53" t="s">
        <v>99</v>
      </c>
      <c r="D492" s="54" t="s">
        <v>100</v>
      </c>
      <c r="E492" s="55">
        <f t="shared" si="15"/>
        <v>25237.670999999998</v>
      </c>
      <c r="F492" s="55">
        <f>'[1]do korekt'!F1290/1000</f>
        <v>25237.670999999998</v>
      </c>
      <c r="G492" s="55">
        <f>'[1]do korekt'!J1290/1000</f>
        <v>0</v>
      </c>
      <c r="H492" s="56">
        <f t="shared" si="14"/>
        <v>29717.467479999999</v>
      </c>
      <c r="I492" s="55">
        <f>'[1]do korekt'!R1290/1000</f>
        <v>29717.467479999999</v>
      </c>
      <c r="J492" s="55">
        <f>'[1]do korekt'!V1290/1000</f>
        <v>0</v>
      </c>
      <c r="K492" s="57" t="s">
        <v>1730</v>
      </c>
      <c r="L492" s="57" t="s">
        <v>31</v>
      </c>
      <c r="M492" s="58" t="s">
        <v>1731</v>
      </c>
      <c r="N492" s="151">
        <v>0</v>
      </c>
      <c r="O492" s="174" t="s">
        <v>31</v>
      </c>
      <c r="P492" s="174" t="s">
        <v>31</v>
      </c>
      <c r="Q492" s="175" t="s">
        <v>31</v>
      </c>
      <c r="R492" s="104" t="s">
        <v>31</v>
      </c>
      <c r="S492" s="61">
        <v>7</v>
      </c>
      <c r="T492" s="61">
        <v>0</v>
      </c>
      <c r="U492" s="42"/>
    </row>
    <row r="493" spans="1:21" ht="22.5">
      <c r="A493" s="42"/>
      <c r="B493" s="82"/>
      <c r="C493" s="53" t="s">
        <v>124</v>
      </c>
      <c r="D493" s="54">
        <v>17</v>
      </c>
      <c r="E493" s="55">
        <f t="shared" si="15"/>
        <v>10974</v>
      </c>
      <c r="F493" s="55">
        <f>'[1]do korekt'!F1291/1000</f>
        <v>10974</v>
      </c>
      <c r="G493" s="55">
        <f>'[1]do korekt'!J1291/1000</f>
        <v>0</v>
      </c>
      <c r="H493" s="56">
        <f t="shared" si="14"/>
        <v>7042.3856599999999</v>
      </c>
      <c r="I493" s="55">
        <f>'[1]do korekt'!R1291/1000</f>
        <v>7042.3856599999999</v>
      </c>
      <c r="J493" s="55">
        <f>'[1]do korekt'!V1291/1000</f>
        <v>0</v>
      </c>
      <c r="K493" s="57" t="s">
        <v>234</v>
      </c>
      <c r="L493" s="57" t="s">
        <v>31</v>
      </c>
      <c r="M493" s="58" t="s">
        <v>1732</v>
      </c>
      <c r="N493" s="151">
        <v>0</v>
      </c>
      <c r="O493" s="172" t="s">
        <v>31</v>
      </c>
      <c r="P493" s="172" t="s">
        <v>31</v>
      </c>
      <c r="Q493" s="173" t="s">
        <v>31</v>
      </c>
      <c r="R493" s="165" t="s">
        <v>31</v>
      </c>
      <c r="S493" s="61">
        <v>17</v>
      </c>
      <c r="T493" s="61">
        <v>0</v>
      </c>
      <c r="U493" s="42"/>
    </row>
    <row r="494" spans="1:21" ht="22.5">
      <c r="A494" s="42"/>
      <c r="B494" s="82"/>
      <c r="C494" s="53" t="s">
        <v>255</v>
      </c>
      <c r="D494" s="54">
        <v>18</v>
      </c>
      <c r="E494" s="55">
        <f t="shared" si="15"/>
        <v>6305</v>
      </c>
      <c r="F494" s="55">
        <f>'[1]do korekt'!F1292/1000</f>
        <v>6305</v>
      </c>
      <c r="G494" s="55">
        <f>'[1]do korekt'!J1292/1000</f>
        <v>0</v>
      </c>
      <c r="H494" s="56">
        <f t="shared" si="14"/>
        <v>5191.6681699999999</v>
      </c>
      <c r="I494" s="55">
        <f>'[1]do korekt'!R1292/1000</f>
        <v>5191.6681699999999</v>
      </c>
      <c r="J494" s="55">
        <f>'[1]do korekt'!V1292/1000</f>
        <v>0</v>
      </c>
      <c r="K494" s="57" t="s">
        <v>1733</v>
      </c>
      <c r="L494" s="57" t="s">
        <v>31</v>
      </c>
      <c r="M494" s="58" t="s">
        <v>1734</v>
      </c>
      <c r="N494" s="151">
        <v>0</v>
      </c>
      <c r="O494" s="172" t="s">
        <v>31</v>
      </c>
      <c r="P494" s="172" t="s">
        <v>31</v>
      </c>
      <c r="Q494" s="173" t="s">
        <v>31</v>
      </c>
      <c r="R494" s="165" t="s">
        <v>31</v>
      </c>
      <c r="S494" s="61">
        <v>18</v>
      </c>
      <c r="T494" s="61">
        <v>0</v>
      </c>
      <c r="U494" s="42"/>
    </row>
    <row r="495" spans="1:21">
      <c r="A495" s="42"/>
      <c r="B495" s="82"/>
      <c r="C495" s="53" t="s">
        <v>409</v>
      </c>
      <c r="D495" s="54" t="s">
        <v>410</v>
      </c>
      <c r="E495" s="55">
        <f t="shared" si="15"/>
        <v>17639.400000000001</v>
      </c>
      <c r="F495" s="55">
        <f>'[1]do korekt'!F1293/1000</f>
        <v>17639.400000000001</v>
      </c>
      <c r="G495" s="55">
        <f>'[1]do korekt'!J1293/1000</f>
        <v>0</v>
      </c>
      <c r="H495" s="56">
        <f t="shared" si="14"/>
        <v>15339.493570000001</v>
      </c>
      <c r="I495" s="55">
        <f>'[1]do korekt'!R1293/1000</f>
        <v>15339.493570000001</v>
      </c>
      <c r="J495" s="55">
        <f>'[1]do korekt'!V1293/1000</f>
        <v>0</v>
      </c>
      <c r="K495" s="57"/>
      <c r="L495" s="57"/>
      <c r="M495" s="58"/>
      <c r="N495" s="151"/>
      <c r="O495" s="172"/>
      <c r="P495" s="172"/>
      <c r="Q495" s="173"/>
      <c r="R495" s="165"/>
      <c r="S495" s="61"/>
      <c r="T495" s="61"/>
      <c r="U495" s="42"/>
    </row>
    <row r="496" spans="1:21" ht="22.5">
      <c r="A496" s="42"/>
      <c r="B496" s="82"/>
      <c r="C496" s="53" t="s">
        <v>255</v>
      </c>
      <c r="D496" s="54">
        <v>21</v>
      </c>
      <c r="E496" s="55">
        <f t="shared" si="15"/>
        <v>687</v>
      </c>
      <c r="F496" s="55">
        <f>'[1]do korekt'!F1294/1000</f>
        <v>687</v>
      </c>
      <c r="G496" s="55">
        <f>'[1]do korekt'!J1294/1000</f>
        <v>0</v>
      </c>
      <c r="H496" s="56">
        <f t="shared" si="14"/>
        <v>680.55461000000003</v>
      </c>
      <c r="I496" s="55">
        <f>'[1]do korekt'!R1294/1000</f>
        <v>680.55461000000003</v>
      </c>
      <c r="J496" s="55">
        <f>'[1]do korekt'!V1294/1000</f>
        <v>0</v>
      </c>
      <c r="K496" s="57" t="s">
        <v>1735</v>
      </c>
      <c r="L496" s="57" t="s">
        <v>31</v>
      </c>
      <c r="M496" s="58" t="s">
        <v>1736</v>
      </c>
      <c r="N496" s="151">
        <v>0</v>
      </c>
      <c r="O496" s="172" t="s">
        <v>31</v>
      </c>
      <c r="P496" s="172" t="s">
        <v>31</v>
      </c>
      <c r="Q496" s="173" t="s">
        <v>31</v>
      </c>
      <c r="R496" s="165" t="s">
        <v>31</v>
      </c>
      <c r="S496" s="61">
        <v>21</v>
      </c>
      <c r="T496" s="61">
        <v>0</v>
      </c>
      <c r="U496" s="42"/>
    </row>
    <row r="497" spans="1:21" ht="22.5">
      <c r="A497" s="42"/>
      <c r="B497" s="82"/>
      <c r="C497" s="53" t="s">
        <v>170</v>
      </c>
      <c r="D497" s="54">
        <v>24</v>
      </c>
      <c r="E497" s="55">
        <f t="shared" si="15"/>
        <v>15323</v>
      </c>
      <c r="F497" s="55">
        <f>'[1]do korekt'!F1295/1000</f>
        <v>15323</v>
      </c>
      <c r="G497" s="55">
        <f>'[1]do korekt'!J1295/1000</f>
        <v>0</v>
      </c>
      <c r="H497" s="56">
        <f t="shared" si="14"/>
        <v>11063.54766</v>
      </c>
      <c r="I497" s="55">
        <f>'[1]do korekt'!R1295/1000</f>
        <v>11063.54766</v>
      </c>
      <c r="J497" s="55">
        <f>'[1]do korekt'!V1295/1000</f>
        <v>0</v>
      </c>
      <c r="K497" s="57" t="s">
        <v>1737</v>
      </c>
      <c r="L497" s="57" t="s">
        <v>31</v>
      </c>
      <c r="M497" s="58" t="s">
        <v>1738</v>
      </c>
      <c r="N497" s="151">
        <v>0</v>
      </c>
      <c r="O497" s="172" t="s">
        <v>31</v>
      </c>
      <c r="P497" s="172" t="s">
        <v>31</v>
      </c>
      <c r="Q497" s="173" t="s">
        <v>31</v>
      </c>
      <c r="R497" s="165" t="s">
        <v>31</v>
      </c>
      <c r="S497" s="61">
        <v>24</v>
      </c>
      <c r="T497" s="61">
        <v>0</v>
      </c>
      <c r="U497" s="42"/>
    </row>
    <row r="498" spans="1:21" ht="22.5">
      <c r="A498" s="42"/>
      <c r="B498" s="82"/>
      <c r="C498" s="53" t="s">
        <v>460</v>
      </c>
      <c r="D498" s="54">
        <v>25</v>
      </c>
      <c r="E498" s="55">
        <f t="shared" si="15"/>
        <v>16135.8</v>
      </c>
      <c r="F498" s="55">
        <f>'[1]do korekt'!F1296/1000</f>
        <v>16135.8</v>
      </c>
      <c r="G498" s="55">
        <f>'[1]do korekt'!J1296/1000</f>
        <v>0</v>
      </c>
      <c r="H498" s="56">
        <f t="shared" si="14"/>
        <v>20085.657059999998</v>
      </c>
      <c r="I498" s="55">
        <f>'[1]do korekt'!R1296/1000</f>
        <v>20085.657059999998</v>
      </c>
      <c r="J498" s="55">
        <f>'[1]do korekt'!V1296/1000</f>
        <v>0</v>
      </c>
      <c r="K498" s="57" t="s">
        <v>1739</v>
      </c>
      <c r="L498" s="57" t="s">
        <v>31</v>
      </c>
      <c r="M498" s="58" t="s">
        <v>1740</v>
      </c>
      <c r="N498" s="151">
        <v>0</v>
      </c>
      <c r="O498" s="172" t="s">
        <v>31</v>
      </c>
      <c r="P498" s="172" t="s">
        <v>31</v>
      </c>
      <c r="Q498" s="173" t="s">
        <v>31</v>
      </c>
      <c r="R498" s="165" t="s">
        <v>31</v>
      </c>
      <c r="S498" s="61">
        <v>25</v>
      </c>
      <c r="T498" s="61">
        <v>0</v>
      </c>
      <c r="U498" s="42"/>
    </row>
    <row r="499" spans="1:21" ht="22.5">
      <c r="A499" s="42"/>
      <c r="B499" s="82"/>
      <c r="C499" s="53" t="s">
        <v>124</v>
      </c>
      <c r="D499" s="54">
        <v>26</v>
      </c>
      <c r="E499" s="55">
        <f t="shared" si="15"/>
        <v>3598</v>
      </c>
      <c r="F499" s="55">
        <f>'[1]do korekt'!F1297/1000</f>
        <v>3598</v>
      </c>
      <c r="G499" s="55">
        <f>'[1]do korekt'!J1297/1000</f>
        <v>0</v>
      </c>
      <c r="H499" s="56">
        <f t="shared" si="14"/>
        <v>2409.1406400000001</v>
      </c>
      <c r="I499" s="55">
        <f>'[1]do korekt'!R1297/1000</f>
        <v>2409.1406400000001</v>
      </c>
      <c r="J499" s="55">
        <f>'[1]do korekt'!V1297/1000</f>
        <v>0</v>
      </c>
      <c r="K499" s="57" t="s">
        <v>1741</v>
      </c>
      <c r="L499" s="57" t="s">
        <v>31</v>
      </c>
      <c r="M499" s="58" t="s">
        <v>1742</v>
      </c>
      <c r="N499" s="151">
        <v>0</v>
      </c>
      <c r="O499" s="172" t="s">
        <v>31</v>
      </c>
      <c r="P499" s="172" t="s">
        <v>31</v>
      </c>
      <c r="Q499" s="173" t="s">
        <v>31</v>
      </c>
      <c r="R499" s="165" t="s">
        <v>31</v>
      </c>
      <c r="S499" s="61">
        <v>26</v>
      </c>
      <c r="T499" s="61">
        <v>0</v>
      </c>
      <c r="U499" s="42"/>
    </row>
    <row r="500" spans="1:21" ht="22.5">
      <c r="A500" s="42"/>
      <c r="B500" s="82"/>
      <c r="C500" s="53" t="s">
        <v>124</v>
      </c>
      <c r="D500" s="54">
        <v>27</v>
      </c>
      <c r="E500" s="55">
        <f t="shared" si="15"/>
        <v>5050</v>
      </c>
      <c r="F500" s="55">
        <f>'[1]do korekt'!F1298/1000</f>
        <v>5050</v>
      </c>
      <c r="G500" s="55">
        <f>'[1]do korekt'!J1298/1000</f>
        <v>0</v>
      </c>
      <c r="H500" s="56">
        <f t="shared" si="14"/>
        <v>7398.3641900000002</v>
      </c>
      <c r="I500" s="55">
        <f>'[1]do korekt'!R1298/1000</f>
        <v>7398.3641900000002</v>
      </c>
      <c r="J500" s="55">
        <f>'[1]do korekt'!V1298/1000</f>
        <v>0</v>
      </c>
      <c r="K500" s="57" t="s">
        <v>1743</v>
      </c>
      <c r="L500" s="57" t="s">
        <v>31</v>
      </c>
      <c r="M500" s="58" t="s">
        <v>1744</v>
      </c>
      <c r="N500" s="151">
        <v>0</v>
      </c>
      <c r="O500" s="172" t="s">
        <v>31</v>
      </c>
      <c r="P500" s="172" t="s">
        <v>31</v>
      </c>
      <c r="Q500" s="173" t="s">
        <v>31</v>
      </c>
      <c r="R500" s="165" t="s">
        <v>31</v>
      </c>
      <c r="S500" s="61">
        <v>27</v>
      </c>
      <c r="T500" s="61">
        <v>0</v>
      </c>
      <c r="U500" s="42"/>
    </row>
    <row r="501" spans="1:21" ht="22.5">
      <c r="A501" s="42"/>
      <c r="B501" s="82"/>
      <c r="C501" s="53" t="s">
        <v>300</v>
      </c>
      <c r="D501" s="54">
        <v>28</v>
      </c>
      <c r="E501" s="55">
        <f t="shared" si="15"/>
        <v>10198</v>
      </c>
      <c r="F501" s="55">
        <f>'[1]do korekt'!F1299/1000</f>
        <v>10198</v>
      </c>
      <c r="G501" s="55">
        <f>'[1]do korekt'!J1299/1000</f>
        <v>0</v>
      </c>
      <c r="H501" s="56">
        <f t="shared" si="14"/>
        <v>6580.75918</v>
      </c>
      <c r="I501" s="55">
        <f>'[1]do korekt'!R1299/1000</f>
        <v>6580.75918</v>
      </c>
      <c r="J501" s="55">
        <f>'[1]do korekt'!V1299/1000</f>
        <v>0</v>
      </c>
      <c r="K501" s="57" t="s">
        <v>1745</v>
      </c>
      <c r="L501" s="57" t="s">
        <v>31</v>
      </c>
      <c r="M501" s="58" t="s">
        <v>1746</v>
      </c>
      <c r="N501" s="151">
        <v>0</v>
      </c>
      <c r="O501" s="172" t="s">
        <v>31</v>
      </c>
      <c r="P501" s="172" t="s">
        <v>31</v>
      </c>
      <c r="Q501" s="173" t="s">
        <v>31</v>
      </c>
      <c r="R501" s="165" t="s">
        <v>31</v>
      </c>
      <c r="S501" s="61">
        <v>28</v>
      </c>
      <c r="T501" s="61">
        <v>0</v>
      </c>
      <c r="U501" s="42"/>
    </row>
    <row r="502" spans="1:21" ht="22.5">
      <c r="A502" s="42"/>
      <c r="B502" s="82"/>
      <c r="C502" s="53" t="s">
        <v>153</v>
      </c>
      <c r="D502" s="54">
        <v>29</v>
      </c>
      <c r="E502" s="55">
        <f t="shared" si="15"/>
        <v>31289</v>
      </c>
      <c r="F502" s="55">
        <f>'[1]do korekt'!F1300/1000</f>
        <v>31289</v>
      </c>
      <c r="G502" s="55">
        <f>'[1]do korekt'!J1300/1000</f>
        <v>0</v>
      </c>
      <c r="H502" s="56">
        <f t="shared" si="14"/>
        <v>26308.876530000001</v>
      </c>
      <c r="I502" s="55">
        <f>'[1]do korekt'!R1300/1000</f>
        <v>26308.876530000001</v>
      </c>
      <c r="J502" s="55">
        <f>'[1]do korekt'!V1300/1000</f>
        <v>0</v>
      </c>
      <c r="K502" s="57" t="s">
        <v>79</v>
      </c>
      <c r="L502" s="57" t="s">
        <v>31</v>
      </c>
      <c r="M502" s="58" t="s">
        <v>1747</v>
      </c>
      <c r="N502" s="151">
        <v>0</v>
      </c>
      <c r="O502" s="172" t="s">
        <v>31</v>
      </c>
      <c r="P502" s="172" t="s">
        <v>31</v>
      </c>
      <c r="Q502" s="173" t="s">
        <v>31</v>
      </c>
      <c r="R502" s="165" t="s">
        <v>31</v>
      </c>
      <c r="S502" s="61">
        <v>29</v>
      </c>
      <c r="T502" s="61">
        <v>0</v>
      </c>
      <c r="U502" s="42"/>
    </row>
    <row r="503" spans="1:21" ht="22.5">
      <c r="A503" s="42"/>
      <c r="B503" s="83"/>
      <c r="C503" s="53" t="s">
        <v>173</v>
      </c>
      <c r="D503" s="54">
        <v>30</v>
      </c>
      <c r="E503" s="55">
        <f t="shared" si="15"/>
        <v>10946</v>
      </c>
      <c r="F503" s="55">
        <f>'[1]do korekt'!F1301/1000</f>
        <v>10946</v>
      </c>
      <c r="G503" s="55">
        <f>'[1]do korekt'!J1301/1000</f>
        <v>0</v>
      </c>
      <c r="H503" s="56">
        <f t="shared" si="14"/>
        <v>10679.403400000001</v>
      </c>
      <c r="I503" s="55">
        <f>'[1]do korekt'!R1301/1000</f>
        <v>10679.403400000001</v>
      </c>
      <c r="J503" s="55">
        <f>'[1]do korekt'!V1301/1000</f>
        <v>0</v>
      </c>
      <c r="K503" s="57" t="s">
        <v>1748</v>
      </c>
      <c r="L503" s="57" t="s">
        <v>31</v>
      </c>
      <c r="M503" s="58" t="s">
        <v>1749</v>
      </c>
      <c r="N503" s="151">
        <v>0</v>
      </c>
      <c r="O503" s="176" t="s">
        <v>31</v>
      </c>
      <c r="P503" s="176" t="s">
        <v>31</v>
      </c>
      <c r="Q503" s="177" t="s">
        <v>31</v>
      </c>
      <c r="R503" s="113" t="s">
        <v>31</v>
      </c>
      <c r="S503" s="61">
        <v>30</v>
      </c>
      <c r="T503" s="61">
        <v>0</v>
      </c>
      <c r="U503" s="42"/>
    </row>
    <row r="504" spans="1:21" ht="22.5">
      <c r="A504" s="42"/>
      <c r="B504" s="66"/>
      <c r="C504" s="92" t="s">
        <v>241</v>
      </c>
      <c r="D504" s="54">
        <v>31</v>
      </c>
      <c r="E504" s="55">
        <f t="shared" si="15"/>
        <v>13784</v>
      </c>
      <c r="F504" s="55">
        <f>'[1]do korekt'!F1302/1000</f>
        <v>13784</v>
      </c>
      <c r="G504" s="55">
        <f>'[1]do korekt'!J1302/1000</f>
        <v>0</v>
      </c>
      <c r="H504" s="56">
        <f t="shared" si="14"/>
        <v>11640.99581</v>
      </c>
      <c r="I504" s="55">
        <f>'[1]do korekt'!R1302/1000</f>
        <v>11640.99581</v>
      </c>
      <c r="J504" s="55">
        <f>'[1]do korekt'!V1302/1000</f>
        <v>0</v>
      </c>
      <c r="K504" s="57" t="s">
        <v>1750</v>
      </c>
      <c r="L504" s="57" t="s">
        <v>31</v>
      </c>
      <c r="M504" s="58" t="s">
        <v>1751</v>
      </c>
      <c r="N504" s="151">
        <v>0</v>
      </c>
      <c r="O504" s="172" t="s">
        <v>31</v>
      </c>
      <c r="P504" s="172" t="s">
        <v>31</v>
      </c>
      <c r="Q504" s="173" t="s">
        <v>31</v>
      </c>
      <c r="R504" s="165" t="s">
        <v>31</v>
      </c>
      <c r="S504" s="61">
        <v>31</v>
      </c>
      <c r="T504" s="61">
        <v>0</v>
      </c>
      <c r="U504" s="42"/>
    </row>
    <row r="505" spans="1:21" ht="22.5">
      <c r="A505" s="42"/>
      <c r="B505" s="82"/>
      <c r="C505" s="92" t="s">
        <v>248</v>
      </c>
      <c r="D505" s="54">
        <v>32</v>
      </c>
      <c r="E505" s="55">
        <f t="shared" si="15"/>
        <v>15528</v>
      </c>
      <c r="F505" s="55">
        <f>'[1]do korekt'!F1303/1000</f>
        <v>15528</v>
      </c>
      <c r="G505" s="55">
        <f>'[1]do korekt'!J1303/1000</f>
        <v>0</v>
      </c>
      <c r="H505" s="56">
        <f t="shared" si="14"/>
        <v>15236.59533</v>
      </c>
      <c r="I505" s="55">
        <f>'[1]do korekt'!R1303/1000</f>
        <v>15236.59533</v>
      </c>
      <c r="J505" s="55">
        <f>'[1]do korekt'!V1303/1000</f>
        <v>0</v>
      </c>
      <c r="K505" s="57" t="s">
        <v>910</v>
      </c>
      <c r="L505" s="57" t="s">
        <v>31</v>
      </c>
      <c r="M505" s="58" t="s">
        <v>1752</v>
      </c>
      <c r="N505" s="151">
        <v>0</v>
      </c>
      <c r="O505" s="172" t="s">
        <v>31</v>
      </c>
      <c r="P505" s="172" t="s">
        <v>31</v>
      </c>
      <c r="Q505" s="173" t="s">
        <v>31</v>
      </c>
      <c r="R505" s="165" t="s">
        <v>31</v>
      </c>
      <c r="S505" s="61">
        <v>32</v>
      </c>
      <c r="T505" s="61">
        <v>0</v>
      </c>
      <c r="U505" s="42"/>
    </row>
    <row r="506" spans="1:21" ht="22.5">
      <c r="A506" s="42"/>
      <c r="B506" s="82"/>
      <c r="C506" s="92" t="s">
        <v>248</v>
      </c>
      <c r="D506" s="54">
        <v>33</v>
      </c>
      <c r="E506" s="55">
        <f t="shared" si="15"/>
        <v>4879</v>
      </c>
      <c r="F506" s="55">
        <f>'[1]do korekt'!F1304/1000</f>
        <v>4879</v>
      </c>
      <c r="G506" s="55">
        <f>'[1]do korekt'!J1304/1000</f>
        <v>0</v>
      </c>
      <c r="H506" s="56">
        <f t="shared" si="14"/>
        <v>4307.8477899999998</v>
      </c>
      <c r="I506" s="55">
        <f>'[1]do korekt'!R1304/1000</f>
        <v>4307.8477899999998</v>
      </c>
      <c r="J506" s="55">
        <f>'[1]do korekt'!V1304/1000</f>
        <v>0</v>
      </c>
      <c r="K506" s="57" t="s">
        <v>161</v>
      </c>
      <c r="L506" s="57" t="s">
        <v>31</v>
      </c>
      <c r="M506" s="58" t="s">
        <v>1753</v>
      </c>
      <c r="N506" s="151">
        <v>0</v>
      </c>
      <c r="O506" s="172" t="s">
        <v>31</v>
      </c>
      <c r="P506" s="172" t="s">
        <v>31</v>
      </c>
      <c r="Q506" s="173" t="s">
        <v>31</v>
      </c>
      <c r="R506" s="165" t="s">
        <v>31</v>
      </c>
      <c r="S506" s="61">
        <v>33</v>
      </c>
      <c r="T506" s="61">
        <v>0</v>
      </c>
      <c r="U506" s="42"/>
    </row>
    <row r="507" spans="1:21" ht="22.5">
      <c r="A507" s="42"/>
      <c r="B507" s="82"/>
      <c r="C507" s="92" t="s">
        <v>255</v>
      </c>
      <c r="D507" s="54">
        <v>34</v>
      </c>
      <c r="E507" s="55">
        <f t="shared" si="15"/>
        <v>2824</v>
      </c>
      <c r="F507" s="55">
        <f>'[1]do korekt'!F1305/1000</f>
        <v>2824</v>
      </c>
      <c r="G507" s="55">
        <f>'[1]do korekt'!J1305/1000</f>
        <v>0</v>
      </c>
      <c r="H507" s="56">
        <f t="shared" si="14"/>
        <v>2916.4904999999999</v>
      </c>
      <c r="I507" s="55">
        <f>'[1]do korekt'!R1305/1000</f>
        <v>2916.4904999999999</v>
      </c>
      <c r="J507" s="55">
        <f>'[1]do korekt'!V1305/1000</f>
        <v>0</v>
      </c>
      <c r="K507" s="57" t="s">
        <v>1754</v>
      </c>
      <c r="L507" s="57" t="s">
        <v>31</v>
      </c>
      <c r="M507" s="58" t="s">
        <v>1755</v>
      </c>
      <c r="N507" s="151">
        <v>0</v>
      </c>
      <c r="O507" s="172" t="s">
        <v>31</v>
      </c>
      <c r="P507" s="172" t="s">
        <v>31</v>
      </c>
      <c r="Q507" s="173" t="s">
        <v>31</v>
      </c>
      <c r="R507" s="165" t="s">
        <v>31</v>
      </c>
      <c r="S507" s="61">
        <v>34</v>
      </c>
      <c r="T507" s="61">
        <v>0</v>
      </c>
      <c r="U507" s="42"/>
    </row>
    <row r="508" spans="1:21" ht="22.5">
      <c r="A508" s="42"/>
      <c r="B508" s="82"/>
      <c r="C508" s="92" t="s">
        <v>248</v>
      </c>
      <c r="D508" s="54">
        <v>35</v>
      </c>
      <c r="E508" s="55">
        <f t="shared" si="15"/>
        <v>389</v>
      </c>
      <c r="F508" s="55">
        <f>'[1]do korekt'!F1306/1000</f>
        <v>389</v>
      </c>
      <c r="G508" s="55">
        <f>'[1]do korekt'!J1306/1000</f>
        <v>0</v>
      </c>
      <c r="H508" s="56">
        <f t="shared" si="14"/>
        <v>142.54531</v>
      </c>
      <c r="I508" s="55">
        <f>'[1]do korekt'!R1306/1000</f>
        <v>142.54531</v>
      </c>
      <c r="J508" s="55">
        <f>'[1]do korekt'!V1306/1000</f>
        <v>0</v>
      </c>
      <c r="K508" s="57" t="s">
        <v>198</v>
      </c>
      <c r="L508" s="57" t="s">
        <v>31</v>
      </c>
      <c r="M508" s="58" t="s">
        <v>1756</v>
      </c>
      <c r="N508" s="151">
        <v>0</v>
      </c>
      <c r="O508" s="172" t="s">
        <v>31</v>
      </c>
      <c r="P508" s="172" t="s">
        <v>31</v>
      </c>
      <c r="Q508" s="173" t="s">
        <v>31</v>
      </c>
      <c r="R508" s="165" t="s">
        <v>31</v>
      </c>
      <c r="S508" s="61">
        <v>35</v>
      </c>
      <c r="T508" s="61">
        <v>0</v>
      </c>
      <c r="U508" s="42"/>
    </row>
    <row r="509" spans="1:21" ht="22.5">
      <c r="A509" s="42"/>
      <c r="B509" s="82"/>
      <c r="C509" s="92" t="s">
        <v>376</v>
      </c>
      <c r="D509" s="54">
        <v>36</v>
      </c>
      <c r="E509" s="55">
        <f t="shared" si="15"/>
        <v>15249</v>
      </c>
      <c r="F509" s="55">
        <f>'[1]do korekt'!F1307/1000</f>
        <v>15249</v>
      </c>
      <c r="G509" s="55">
        <f>'[1]do korekt'!J1307/1000</f>
        <v>0</v>
      </c>
      <c r="H509" s="56">
        <f t="shared" si="14"/>
        <v>12634.65315</v>
      </c>
      <c r="I509" s="55">
        <f>'[1]do korekt'!R1307/1000</f>
        <v>12634.65315</v>
      </c>
      <c r="J509" s="55">
        <f>'[1]do korekt'!V1307/1000</f>
        <v>0</v>
      </c>
      <c r="K509" s="57" t="s">
        <v>1757</v>
      </c>
      <c r="L509" s="57" t="s">
        <v>31</v>
      </c>
      <c r="M509" s="58" t="s">
        <v>1758</v>
      </c>
      <c r="N509" s="151">
        <v>0</v>
      </c>
      <c r="O509" s="172" t="s">
        <v>31</v>
      </c>
      <c r="P509" s="172" t="s">
        <v>31</v>
      </c>
      <c r="Q509" s="173" t="s">
        <v>31</v>
      </c>
      <c r="R509" s="165" t="s">
        <v>31</v>
      </c>
      <c r="S509" s="61">
        <v>36</v>
      </c>
      <c r="T509" s="61">
        <v>0</v>
      </c>
      <c r="U509" s="42"/>
    </row>
    <row r="510" spans="1:21" ht="22.5">
      <c r="A510" s="42"/>
      <c r="B510" s="82"/>
      <c r="C510" s="92" t="s">
        <v>261</v>
      </c>
      <c r="D510" s="54">
        <v>37</v>
      </c>
      <c r="E510" s="55">
        <f t="shared" si="15"/>
        <v>46669.544999999998</v>
      </c>
      <c r="F510" s="55">
        <f>'[1]do korekt'!F1308/1000</f>
        <v>46669.544999999998</v>
      </c>
      <c r="G510" s="55">
        <f>'[1]do korekt'!J1308/1000</f>
        <v>0</v>
      </c>
      <c r="H510" s="56">
        <f t="shared" si="14"/>
        <v>55863.611619999996</v>
      </c>
      <c r="I510" s="55">
        <f>'[1]do korekt'!R1308/1000</f>
        <v>55863.611619999996</v>
      </c>
      <c r="J510" s="55">
        <f>'[1]do korekt'!V1308/1000</f>
        <v>0</v>
      </c>
      <c r="K510" s="57" t="s">
        <v>1759</v>
      </c>
      <c r="L510" s="57" t="s">
        <v>31</v>
      </c>
      <c r="M510" s="58" t="s">
        <v>1760</v>
      </c>
      <c r="N510" s="151">
        <v>0</v>
      </c>
      <c r="O510" s="172" t="s">
        <v>31</v>
      </c>
      <c r="P510" s="172" t="s">
        <v>31</v>
      </c>
      <c r="Q510" s="173" t="s">
        <v>31</v>
      </c>
      <c r="R510" s="165" t="s">
        <v>31</v>
      </c>
      <c r="S510" s="61">
        <v>37</v>
      </c>
      <c r="T510" s="61">
        <v>0</v>
      </c>
      <c r="U510" s="42"/>
    </row>
    <row r="511" spans="1:21" ht="22.5">
      <c r="A511" s="42"/>
      <c r="B511" s="82"/>
      <c r="C511" s="92" t="s">
        <v>300</v>
      </c>
      <c r="D511" s="54">
        <v>38</v>
      </c>
      <c r="E511" s="55">
        <f t="shared" si="15"/>
        <v>1991</v>
      </c>
      <c r="F511" s="55">
        <f>'[1]do korekt'!F1309/1000</f>
        <v>1991</v>
      </c>
      <c r="G511" s="55">
        <f>'[1]do korekt'!J1309/1000</f>
        <v>0</v>
      </c>
      <c r="H511" s="56">
        <f t="shared" si="14"/>
        <v>1348.7045700000001</v>
      </c>
      <c r="I511" s="55">
        <f>'[1]do korekt'!R1309/1000</f>
        <v>1348.7045700000001</v>
      </c>
      <c r="J511" s="55">
        <f>'[1]do korekt'!V1309/1000</f>
        <v>0</v>
      </c>
      <c r="K511" s="57" t="s">
        <v>1761</v>
      </c>
      <c r="L511" s="57" t="s">
        <v>31</v>
      </c>
      <c r="M511" s="58" t="s">
        <v>1762</v>
      </c>
      <c r="N511" s="151">
        <v>0</v>
      </c>
      <c r="O511" s="172" t="s">
        <v>31</v>
      </c>
      <c r="P511" s="172" t="s">
        <v>31</v>
      </c>
      <c r="Q511" s="173" t="s">
        <v>31</v>
      </c>
      <c r="R511" s="165" t="s">
        <v>31</v>
      </c>
      <c r="S511" s="61">
        <v>38</v>
      </c>
      <c r="T511" s="61">
        <v>0</v>
      </c>
      <c r="U511" s="42"/>
    </row>
    <row r="512" spans="1:21" ht="22.5">
      <c r="A512" s="42"/>
      <c r="B512" s="82"/>
      <c r="C512" s="92" t="s">
        <v>255</v>
      </c>
      <c r="D512" s="54">
        <v>39</v>
      </c>
      <c r="E512" s="55">
        <f t="shared" si="15"/>
        <v>1986</v>
      </c>
      <c r="F512" s="55">
        <f>'[1]do korekt'!F1310/1000</f>
        <v>1986</v>
      </c>
      <c r="G512" s="55">
        <f>'[1]do korekt'!J1310/1000</f>
        <v>0</v>
      </c>
      <c r="H512" s="56">
        <f t="shared" si="14"/>
        <v>2241.35691</v>
      </c>
      <c r="I512" s="55">
        <f>'[1]do korekt'!R1310/1000</f>
        <v>2241.35691</v>
      </c>
      <c r="J512" s="55">
        <f>'[1]do korekt'!V1310/1000</f>
        <v>0</v>
      </c>
      <c r="K512" s="57" t="s">
        <v>1763</v>
      </c>
      <c r="L512" s="57" t="s">
        <v>31</v>
      </c>
      <c r="M512" s="58" t="s">
        <v>1764</v>
      </c>
      <c r="N512" s="151">
        <v>0</v>
      </c>
      <c r="O512" s="172" t="s">
        <v>31</v>
      </c>
      <c r="P512" s="172" t="s">
        <v>31</v>
      </c>
      <c r="Q512" s="173" t="s">
        <v>31</v>
      </c>
      <c r="R512" s="165" t="s">
        <v>31</v>
      </c>
      <c r="S512" s="61">
        <v>39</v>
      </c>
      <c r="T512" s="61">
        <v>0</v>
      </c>
      <c r="U512" s="42"/>
    </row>
    <row r="513" spans="1:21" ht="22.5">
      <c r="A513" s="42"/>
      <c r="B513" s="82"/>
      <c r="C513" s="92" t="s">
        <v>460</v>
      </c>
      <c r="D513" s="54">
        <v>40</v>
      </c>
      <c r="E513" s="55">
        <f t="shared" si="15"/>
        <v>1268.4000000000001</v>
      </c>
      <c r="F513" s="55">
        <f>'[1]do korekt'!F1311/1000</f>
        <v>1268.4000000000001</v>
      </c>
      <c r="G513" s="55">
        <f>'[1]do korekt'!J1311/1000</f>
        <v>0</v>
      </c>
      <c r="H513" s="56">
        <f t="shared" si="14"/>
        <v>1116.0376899999999</v>
      </c>
      <c r="I513" s="55">
        <f>'[1]do korekt'!R1311/1000</f>
        <v>1116.0376899999999</v>
      </c>
      <c r="J513" s="55">
        <f>'[1]do korekt'!V1311/1000</f>
        <v>0</v>
      </c>
      <c r="K513" s="57" t="s">
        <v>1765</v>
      </c>
      <c r="L513" s="57" t="s">
        <v>31</v>
      </c>
      <c r="M513" s="58" t="s">
        <v>1766</v>
      </c>
      <c r="N513" s="151">
        <v>0</v>
      </c>
      <c r="O513" s="172" t="s">
        <v>31</v>
      </c>
      <c r="P513" s="172" t="s">
        <v>31</v>
      </c>
      <c r="Q513" s="173" t="s">
        <v>31</v>
      </c>
      <c r="R513" s="165" t="s">
        <v>31</v>
      </c>
      <c r="S513" s="61">
        <v>40</v>
      </c>
      <c r="T513" s="61">
        <v>0</v>
      </c>
      <c r="U513" s="42"/>
    </row>
    <row r="514" spans="1:21" ht="22.5">
      <c r="A514" s="42"/>
      <c r="B514" s="82"/>
      <c r="C514" s="92" t="s">
        <v>133</v>
      </c>
      <c r="D514" s="54">
        <v>42</v>
      </c>
      <c r="E514" s="55">
        <f t="shared" si="15"/>
        <v>20901.420999999998</v>
      </c>
      <c r="F514" s="55">
        <f>'[1]do korekt'!F1312/1000</f>
        <v>20901.420999999998</v>
      </c>
      <c r="G514" s="55">
        <f>'[1]do korekt'!J1312/1000</f>
        <v>0</v>
      </c>
      <c r="H514" s="56">
        <f t="shared" si="14"/>
        <v>16706.42642</v>
      </c>
      <c r="I514" s="55">
        <f>'[1]do korekt'!R1312/1000</f>
        <v>16706.42642</v>
      </c>
      <c r="J514" s="55">
        <f>'[1]do korekt'!V1312/1000</f>
        <v>0</v>
      </c>
      <c r="K514" s="57" t="s">
        <v>1767</v>
      </c>
      <c r="L514" s="57" t="s">
        <v>31</v>
      </c>
      <c r="M514" s="58" t="s">
        <v>1768</v>
      </c>
      <c r="N514" s="151">
        <v>0</v>
      </c>
      <c r="O514" s="172" t="s">
        <v>31</v>
      </c>
      <c r="P514" s="172" t="s">
        <v>31</v>
      </c>
      <c r="Q514" s="173" t="s">
        <v>31</v>
      </c>
      <c r="R514" s="165" t="s">
        <v>31</v>
      </c>
      <c r="S514" s="61">
        <v>42</v>
      </c>
      <c r="T514" s="61">
        <v>0</v>
      </c>
      <c r="U514" s="42"/>
    </row>
    <row r="515" spans="1:21" ht="22.5">
      <c r="A515" s="42"/>
      <c r="B515" s="82"/>
      <c r="C515" s="92" t="s">
        <v>124</v>
      </c>
      <c r="D515" s="54">
        <v>43</v>
      </c>
      <c r="E515" s="55">
        <f t="shared" si="15"/>
        <v>2882</v>
      </c>
      <c r="F515" s="55">
        <f>'[1]do korekt'!F1313/1000</f>
        <v>2882</v>
      </c>
      <c r="G515" s="55">
        <f>'[1]do korekt'!J1313/1000</f>
        <v>0</v>
      </c>
      <c r="H515" s="56">
        <f t="shared" si="14"/>
        <v>2217.3444</v>
      </c>
      <c r="I515" s="55">
        <f>'[1]do korekt'!R1313/1000</f>
        <v>2217.3444</v>
      </c>
      <c r="J515" s="55">
        <f>'[1]do korekt'!V1313/1000</f>
        <v>0</v>
      </c>
      <c r="K515" s="57" t="s">
        <v>1769</v>
      </c>
      <c r="L515" s="57" t="s">
        <v>31</v>
      </c>
      <c r="M515" s="58" t="s">
        <v>1770</v>
      </c>
      <c r="N515" s="151">
        <v>0</v>
      </c>
      <c r="O515" s="172" t="s">
        <v>31</v>
      </c>
      <c r="P515" s="172" t="s">
        <v>31</v>
      </c>
      <c r="Q515" s="173" t="s">
        <v>31</v>
      </c>
      <c r="R515" s="165" t="s">
        <v>31</v>
      </c>
      <c r="S515" s="61">
        <v>43</v>
      </c>
      <c r="T515" s="61">
        <v>0</v>
      </c>
      <c r="U515" s="42"/>
    </row>
    <row r="516" spans="1:21" ht="22.5">
      <c r="A516" s="42"/>
      <c r="B516" s="82"/>
      <c r="C516" s="92" t="s">
        <v>241</v>
      </c>
      <c r="D516" s="54">
        <v>44</v>
      </c>
      <c r="E516" s="55">
        <f t="shared" si="15"/>
        <v>5920</v>
      </c>
      <c r="F516" s="55">
        <f>'[1]do korekt'!F1314/1000</f>
        <v>5920</v>
      </c>
      <c r="G516" s="55">
        <f>'[1]do korekt'!J1314/1000</f>
        <v>0</v>
      </c>
      <c r="H516" s="56">
        <f t="shared" si="14"/>
        <v>5543.5161699999999</v>
      </c>
      <c r="I516" s="55">
        <f>'[1]do korekt'!R1314/1000</f>
        <v>5543.5161699999999</v>
      </c>
      <c r="J516" s="55">
        <f>'[1]do korekt'!V1314/1000</f>
        <v>0</v>
      </c>
      <c r="K516" s="57" t="s">
        <v>1771</v>
      </c>
      <c r="L516" s="57" t="s">
        <v>31</v>
      </c>
      <c r="M516" s="58" t="s">
        <v>1772</v>
      </c>
      <c r="N516" s="151">
        <v>0</v>
      </c>
      <c r="O516" s="172" t="s">
        <v>31</v>
      </c>
      <c r="P516" s="172" t="s">
        <v>31</v>
      </c>
      <c r="Q516" s="173" t="s">
        <v>31</v>
      </c>
      <c r="R516" s="165" t="s">
        <v>31</v>
      </c>
      <c r="S516" s="61">
        <v>44</v>
      </c>
      <c r="T516" s="61">
        <v>0</v>
      </c>
      <c r="U516" s="42"/>
    </row>
    <row r="517" spans="1:21" ht="22.5">
      <c r="A517" s="42"/>
      <c r="B517" s="82"/>
      <c r="C517" s="92" t="s">
        <v>270</v>
      </c>
      <c r="D517" s="54">
        <v>45</v>
      </c>
      <c r="E517" s="55">
        <f t="shared" si="15"/>
        <v>406693</v>
      </c>
      <c r="F517" s="55">
        <f>'[1]do korekt'!F1315/1000</f>
        <v>406693</v>
      </c>
      <c r="G517" s="55">
        <f>'[1]do korekt'!J1315/1000</f>
        <v>0</v>
      </c>
      <c r="H517" s="56">
        <f t="shared" si="14"/>
        <v>391453.13036000001</v>
      </c>
      <c r="I517" s="55">
        <f>'[1]do korekt'!R1315/1000</f>
        <v>391453.13036000001</v>
      </c>
      <c r="J517" s="55">
        <f>'[1]do korekt'!V1315/1000</f>
        <v>0</v>
      </c>
      <c r="K517" s="57" t="s">
        <v>1773</v>
      </c>
      <c r="L517" s="57" t="s">
        <v>31</v>
      </c>
      <c r="M517" s="58" t="s">
        <v>1774</v>
      </c>
      <c r="N517" s="151">
        <v>0</v>
      </c>
      <c r="O517" s="172" t="s">
        <v>31</v>
      </c>
      <c r="P517" s="172" t="s">
        <v>31</v>
      </c>
      <c r="Q517" s="173" t="s">
        <v>31</v>
      </c>
      <c r="R517" s="165" t="s">
        <v>31</v>
      </c>
      <c r="S517" s="61">
        <v>45</v>
      </c>
      <c r="T517" s="61">
        <v>0</v>
      </c>
      <c r="U517" s="42"/>
    </row>
    <row r="518" spans="1:21">
      <c r="A518" s="42"/>
      <c r="B518" s="82"/>
      <c r="C518" s="92" t="s">
        <v>273</v>
      </c>
      <c r="D518" s="54">
        <v>46</v>
      </c>
      <c r="E518" s="55">
        <f t="shared" si="15"/>
        <v>14832</v>
      </c>
      <c r="F518" s="55">
        <f>'[1]do korekt'!F1316/1000</f>
        <v>14832</v>
      </c>
      <c r="G518" s="55">
        <f>'[1]do korekt'!J1316/1000</f>
        <v>0</v>
      </c>
      <c r="H518" s="56">
        <f t="shared" si="14"/>
        <v>14860.076539999998</v>
      </c>
      <c r="I518" s="55">
        <f>'[1]do korekt'!R1316/1000</f>
        <v>14860.076539999998</v>
      </c>
      <c r="J518" s="55">
        <f>'[1]do korekt'!V1316/1000</f>
        <v>0</v>
      </c>
      <c r="K518" s="57" t="s">
        <v>1775</v>
      </c>
      <c r="L518" s="57" t="s">
        <v>31</v>
      </c>
      <c r="M518" s="58" t="s">
        <v>1776</v>
      </c>
      <c r="N518" s="151">
        <v>0</v>
      </c>
      <c r="O518" s="172" t="s">
        <v>31</v>
      </c>
      <c r="P518" s="172" t="s">
        <v>31</v>
      </c>
      <c r="Q518" s="173" t="s">
        <v>31</v>
      </c>
      <c r="R518" s="165" t="s">
        <v>31</v>
      </c>
      <c r="S518" s="61">
        <v>46</v>
      </c>
      <c r="T518" s="61">
        <v>0</v>
      </c>
      <c r="U518" s="42"/>
    </row>
    <row r="519" spans="1:21" ht="24.75" customHeight="1">
      <c r="A519" s="42"/>
      <c r="B519" s="82"/>
      <c r="C519" s="92" t="s">
        <v>421</v>
      </c>
      <c r="D519" s="54">
        <v>50</v>
      </c>
      <c r="E519" s="55">
        <f t="shared" si="15"/>
        <v>2163.1370000000002</v>
      </c>
      <c r="F519" s="55">
        <f>'[1]do korekt'!F1317/1000</f>
        <v>2163.1370000000002</v>
      </c>
      <c r="G519" s="55">
        <f>'[1]do korekt'!J1317/1000</f>
        <v>0</v>
      </c>
      <c r="H519" s="56">
        <f t="shared" si="14"/>
        <v>2245.5892100000001</v>
      </c>
      <c r="I519" s="55">
        <f>'[1]do korekt'!R1317/1000</f>
        <v>2245.5892100000001</v>
      </c>
      <c r="J519" s="55">
        <f>'[1]do korekt'!V1317/1000</f>
        <v>0</v>
      </c>
      <c r="K519" s="57" t="s">
        <v>1777</v>
      </c>
      <c r="L519" s="57" t="s">
        <v>31</v>
      </c>
      <c r="M519" s="58" t="s">
        <v>1778</v>
      </c>
      <c r="N519" s="151">
        <v>0</v>
      </c>
      <c r="O519" s="172" t="s">
        <v>31</v>
      </c>
      <c r="P519" s="172" t="s">
        <v>31</v>
      </c>
      <c r="Q519" s="173" t="s">
        <v>31</v>
      </c>
      <c r="R519" s="165" t="s">
        <v>31</v>
      </c>
      <c r="S519" s="61">
        <v>50</v>
      </c>
      <c r="T519" s="61">
        <v>0</v>
      </c>
      <c r="U519" s="42"/>
    </row>
    <row r="520" spans="1:21" ht="32.25" customHeight="1">
      <c r="A520" s="42"/>
      <c r="B520" s="82"/>
      <c r="C520" s="92" t="s">
        <v>534</v>
      </c>
      <c r="D520" s="54">
        <v>53</v>
      </c>
      <c r="E520" s="55">
        <f t="shared" si="15"/>
        <v>8272</v>
      </c>
      <c r="F520" s="55">
        <f>'[1]do korekt'!F1318/1000</f>
        <v>8272</v>
      </c>
      <c r="G520" s="55">
        <f>'[1]do korekt'!J1318/1000</f>
        <v>0</v>
      </c>
      <c r="H520" s="56">
        <f t="shared" si="14"/>
        <v>7907.5230199999996</v>
      </c>
      <c r="I520" s="55">
        <f>'[1]do korekt'!R1318/1000</f>
        <v>7907.5230199999996</v>
      </c>
      <c r="J520" s="55">
        <f>'[1]do korekt'!V1318/1000</f>
        <v>0</v>
      </c>
      <c r="K520" s="57" t="s">
        <v>1595</v>
      </c>
      <c r="L520" s="57" t="s">
        <v>31</v>
      </c>
      <c r="M520" s="58" t="s">
        <v>1779</v>
      </c>
      <c r="N520" s="151">
        <v>0</v>
      </c>
      <c r="O520" s="172" t="s">
        <v>31</v>
      </c>
      <c r="P520" s="172" t="s">
        <v>31</v>
      </c>
      <c r="Q520" s="173" t="s">
        <v>31</v>
      </c>
      <c r="R520" s="165" t="s">
        <v>31</v>
      </c>
      <c r="S520" s="61">
        <v>53</v>
      </c>
      <c r="T520" s="61">
        <v>0</v>
      </c>
      <c r="U520" s="42"/>
    </row>
    <row r="521" spans="1:21">
      <c r="A521" s="42"/>
      <c r="B521" s="82"/>
      <c r="C521" s="92" t="s">
        <v>505</v>
      </c>
      <c r="D521" s="54">
        <v>60</v>
      </c>
      <c r="E521" s="55">
        <f t="shared" si="15"/>
        <v>6316</v>
      </c>
      <c r="F521" s="55">
        <f>'[1]do korekt'!F1319/1000</f>
        <v>6316</v>
      </c>
      <c r="G521" s="55">
        <f>'[1]do korekt'!J1319/1000</f>
        <v>0</v>
      </c>
      <c r="H521" s="56">
        <f t="shared" ref="H521:H530" si="16">I521+J521</f>
        <v>7464.7089400000004</v>
      </c>
      <c r="I521" s="55">
        <f>'[1]do korekt'!R1319/1000</f>
        <v>7464.7089400000004</v>
      </c>
      <c r="J521" s="55">
        <f>'[1]do korekt'!V1319/1000</f>
        <v>0</v>
      </c>
      <c r="K521" s="57" t="s">
        <v>333</v>
      </c>
      <c r="L521" s="57" t="s">
        <v>31</v>
      </c>
      <c r="M521" s="58" t="s">
        <v>1780</v>
      </c>
      <c r="N521" s="151">
        <v>0</v>
      </c>
      <c r="O521" s="172" t="s">
        <v>31</v>
      </c>
      <c r="P521" s="172" t="s">
        <v>31</v>
      </c>
      <c r="Q521" s="173" t="s">
        <v>31</v>
      </c>
      <c r="R521" s="165" t="s">
        <v>31</v>
      </c>
      <c r="S521" s="61">
        <v>60</v>
      </c>
      <c r="T521" s="61">
        <v>0</v>
      </c>
      <c r="U521" s="42"/>
    </row>
    <row r="522" spans="1:21" ht="22.5">
      <c r="A522" s="42"/>
      <c r="B522" s="82"/>
      <c r="C522" s="92" t="s">
        <v>248</v>
      </c>
      <c r="D522" s="54">
        <v>62</v>
      </c>
      <c r="E522" s="55">
        <f t="shared" ref="E522:E530" si="17">F522+G522</f>
        <v>2638</v>
      </c>
      <c r="F522" s="55">
        <f>'[1]do korekt'!F1320/1000</f>
        <v>2638</v>
      </c>
      <c r="G522" s="55">
        <f>'[1]do korekt'!J1320/1000</f>
        <v>0</v>
      </c>
      <c r="H522" s="56">
        <f t="shared" si="16"/>
        <v>2555.1319100000001</v>
      </c>
      <c r="I522" s="55">
        <f>'[1]do korekt'!R1320/1000</f>
        <v>2555.1319100000001</v>
      </c>
      <c r="J522" s="55">
        <f>'[1]do korekt'!V1320/1000</f>
        <v>0</v>
      </c>
      <c r="K522" s="57" t="s">
        <v>1781</v>
      </c>
      <c r="L522" s="57" t="s">
        <v>31</v>
      </c>
      <c r="M522" s="58" t="s">
        <v>1782</v>
      </c>
      <c r="N522" s="151">
        <v>0</v>
      </c>
      <c r="O522" s="172" t="s">
        <v>31</v>
      </c>
      <c r="P522" s="172" t="s">
        <v>31</v>
      </c>
      <c r="Q522" s="173" t="s">
        <v>31</v>
      </c>
      <c r="R522" s="165" t="s">
        <v>31</v>
      </c>
      <c r="S522" s="61">
        <v>62</v>
      </c>
      <c r="T522" s="61">
        <v>0</v>
      </c>
      <c r="U522" s="42"/>
    </row>
    <row r="523" spans="1:21" ht="22.5">
      <c r="A523" s="42"/>
      <c r="B523" s="82"/>
      <c r="C523" s="92" t="s">
        <v>241</v>
      </c>
      <c r="D523" s="54">
        <v>63</v>
      </c>
      <c r="E523" s="55">
        <f t="shared" si="17"/>
        <v>890</v>
      </c>
      <c r="F523" s="55">
        <f>'[1]do korekt'!F1321/1000</f>
        <v>890</v>
      </c>
      <c r="G523" s="55">
        <f>'[1]do korekt'!J1321/1000</f>
        <v>0</v>
      </c>
      <c r="H523" s="56">
        <f t="shared" si="16"/>
        <v>804.00126</v>
      </c>
      <c r="I523" s="55">
        <f>'[1]do korekt'!R1321/1000</f>
        <v>804.00126</v>
      </c>
      <c r="J523" s="55">
        <f>'[1]do korekt'!V1321/1000</f>
        <v>0</v>
      </c>
      <c r="K523" s="57" t="s">
        <v>1783</v>
      </c>
      <c r="L523" s="57" t="s">
        <v>31</v>
      </c>
      <c r="M523" s="58" t="s">
        <v>1784</v>
      </c>
      <c r="N523" s="151">
        <v>0</v>
      </c>
      <c r="O523" s="172" t="s">
        <v>31</v>
      </c>
      <c r="P523" s="172" t="s">
        <v>31</v>
      </c>
      <c r="Q523" s="173" t="s">
        <v>31</v>
      </c>
      <c r="R523" s="165" t="s">
        <v>31</v>
      </c>
      <c r="S523" s="61">
        <v>63</v>
      </c>
      <c r="T523" s="61">
        <v>0</v>
      </c>
      <c r="U523" s="42"/>
    </row>
    <row r="524" spans="1:21" ht="22.5">
      <c r="A524" s="42"/>
      <c r="B524" s="82"/>
      <c r="C524" s="92" t="s">
        <v>492</v>
      </c>
      <c r="D524" s="54">
        <v>65</v>
      </c>
      <c r="E524" s="55">
        <f t="shared" si="17"/>
        <v>10651.25</v>
      </c>
      <c r="F524" s="55">
        <f>'[1]do korekt'!F1322/1000</f>
        <v>10651.25</v>
      </c>
      <c r="G524" s="55">
        <f>'[1]do korekt'!J1322/1000</f>
        <v>0</v>
      </c>
      <c r="H524" s="56">
        <f t="shared" si="16"/>
        <v>9758.6516499999998</v>
      </c>
      <c r="I524" s="55">
        <f>'[1]do korekt'!R1322/1000</f>
        <v>9758.6516499999998</v>
      </c>
      <c r="J524" s="55">
        <f>'[1]do korekt'!V1322/1000</f>
        <v>0</v>
      </c>
      <c r="K524" s="57" t="s">
        <v>1785</v>
      </c>
      <c r="L524" s="57" t="s">
        <v>31</v>
      </c>
      <c r="M524" s="58" t="s">
        <v>1786</v>
      </c>
      <c r="N524" s="151">
        <v>0</v>
      </c>
      <c r="O524" s="172" t="s">
        <v>31</v>
      </c>
      <c r="P524" s="172" t="s">
        <v>31</v>
      </c>
      <c r="Q524" s="173" t="s">
        <v>31</v>
      </c>
      <c r="R524" s="165" t="s">
        <v>31</v>
      </c>
      <c r="S524" s="61">
        <v>65</v>
      </c>
      <c r="T524" s="61">
        <v>0</v>
      </c>
      <c r="U524" s="42"/>
    </row>
    <row r="525" spans="1:21" ht="22.5">
      <c r="A525" s="42"/>
      <c r="B525" s="82"/>
      <c r="C525" s="92" t="s">
        <v>425</v>
      </c>
      <c r="D525" s="54">
        <v>68</v>
      </c>
      <c r="E525" s="55">
        <f t="shared" si="17"/>
        <v>2421.9244700000004</v>
      </c>
      <c r="F525" s="55">
        <f>'[1]do korekt'!F1323/1000</f>
        <v>2421.9244700000004</v>
      </c>
      <c r="G525" s="55">
        <f>'[1]do korekt'!J1323/1000</f>
        <v>0</v>
      </c>
      <c r="H525" s="56">
        <f t="shared" si="16"/>
        <v>1941.57638</v>
      </c>
      <c r="I525" s="55">
        <f>'[1]do korekt'!R1323/1000</f>
        <v>1941.57638</v>
      </c>
      <c r="J525" s="55">
        <f>'[1]do korekt'!V1323/1000</f>
        <v>0</v>
      </c>
      <c r="K525" s="57" t="s">
        <v>1787</v>
      </c>
      <c r="L525" s="57" t="s">
        <v>31</v>
      </c>
      <c r="M525" s="58" t="s">
        <v>1788</v>
      </c>
      <c r="N525" s="151">
        <v>0</v>
      </c>
      <c r="O525" s="172" t="s">
        <v>31</v>
      </c>
      <c r="P525" s="172" t="s">
        <v>31</v>
      </c>
      <c r="Q525" s="173" t="s">
        <v>31</v>
      </c>
      <c r="R525" s="165" t="s">
        <v>31</v>
      </c>
      <c r="S525" s="61">
        <v>68</v>
      </c>
      <c r="T525" s="61">
        <v>0</v>
      </c>
      <c r="U525" s="42"/>
    </row>
    <row r="526" spans="1:21" ht="22.5">
      <c r="A526" s="42"/>
      <c r="B526" s="82"/>
      <c r="C526" s="92" t="s">
        <v>1426</v>
      </c>
      <c r="D526" s="54">
        <v>71</v>
      </c>
      <c r="E526" s="55">
        <f t="shared" si="17"/>
        <v>2716</v>
      </c>
      <c r="F526" s="55">
        <f>'[1]do korekt'!F1324/1000</f>
        <v>2716</v>
      </c>
      <c r="G526" s="55">
        <f>'[1]do korekt'!J1324/1000</f>
        <v>0</v>
      </c>
      <c r="H526" s="56">
        <f t="shared" si="16"/>
        <v>3671.1643300000001</v>
      </c>
      <c r="I526" s="55">
        <f>'[1]do korekt'!R1324/1000</f>
        <v>3671.1643300000001</v>
      </c>
      <c r="J526" s="55">
        <f>'[1]do korekt'!V1324/1000</f>
        <v>0</v>
      </c>
      <c r="K526" s="57" t="s">
        <v>937</v>
      </c>
      <c r="L526" s="57" t="s">
        <v>31</v>
      </c>
      <c r="M526" s="58" t="s">
        <v>1789</v>
      </c>
      <c r="N526" s="151">
        <v>0</v>
      </c>
      <c r="O526" s="172" t="s">
        <v>31</v>
      </c>
      <c r="P526" s="172" t="s">
        <v>31</v>
      </c>
      <c r="Q526" s="173" t="s">
        <v>31</v>
      </c>
      <c r="R526" s="165" t="s">
        <v>31</v>
      </c>
      <c r="S526" s="61">
        <v>71</v>
      </c>
      <c r="T526" s="61">
        <v>0</v>
      </c>
      <c r="U526" s="42"/>
    </row>
    <row r="527" spans="1:21" ht="25.5" customHeight="1">
      <c r="A527" s="42"/>
      <c r="B527" s="82"/>
      <c r="C527" s="92" t="s">
        <v>279</v>
      </c>
      <c r="D527" s="54" t="s">
        <v>64</v>
      </c>
      <c r="E527" s="55">
        <f t="shared" si="17"/>
        <v>3775</v>
      </c>
      <c r="F527" s="55">
        <f>'[1]do korekt'!F1325/1000</f>
        <v>3775</v>
      </c>
      <c r="G527" s="55">
        <f>'[1]do korekt'!J1325/1000</f>
        <v>0</v>
      </c>
      <c r="H527" s="56">
        <f t="shared" si="16"/>
        <v>3641.00434</v>
      </c>
      <c r="I527" s="55">
        <f>'[1]do korekt'!R1325/1000</f>
        <v>3641.00434</v>
      </c>
      <c r="J527" s="55">
        <f>'[1]do korekt'!V1325/1000</f>
        <v>0</v>
      </c>
      <c r="K527" s="57"/>
      <c r="L527" s="57"/>
      <c r="M527" s="58"/>
      <c r="N527" s="151"/>
      <c r="O527" s="172"/>
      <c r="P527" s="172"/>
      <c r="Q527" s="173"/>
      <c r="R527" s="165"/>
      <c r="S527" s="61"/>
      <c r="T527" s="61"/>
      <c r="U527" s="42"/>
    </row>
    <row r="528" spans="1:21" ht="22.5">
      <c r="A528" s="42"/>
      <c r="B528" s="82"/>
      <c r="C528" s="92" t="s">
        <v>444</v>
      </c>
      <c r="D528" s="54">
        <v>76</v>
      </c>
      <c r="E528" s="55">
        <f t="shared" si="17"/>
        <v>28432</v>
      </c>
      <c r="F528" s="55">
        <f>'[1]do korekt'!F1326/1000</f>
        <v>28432</v>
      </c>
      <c r="G528" s="55">
        <f>'[1]do korekt'!J1326/1000</f>
        <v>0</v>
      </c>
      <c r="H528" s="56">
        <f t="shared" si="16"/>
        <v>26660.892039999999</v>
      </c>
      <c r="I528" s="55">
        <f>'[1]do korekt'!R1326/1000</f>
        <v>26660.892039999999</v>
      </c>
      <c r="J528" s="55">
        <f>'[1]do korekt'!V1326/1000</f>
        <v>0</v>
      </c>
      <c r="K528" s="57" t="s">
        <v>1790</v>
      </c>
      <c r="L528" s="57" t="s">
        <v>31</v>
      </c>
      <c r="M528" s="58" t="s">
        <v>1791</v>
      </c>
      <c r="N528" s="151">
        <v>0</v>
      </c>
      <c r="O528" s="172" t="s">
        <v>31</v>
      </c>
      <c r="P528" s="172" t="s">
        <v>31</v>
      </c>
      <c r="Q528" s="173" t="s">
        <v>31</v>
      </c>
      <c r="R528" s="165" t="s">
        <v>31</v>
      </c>
      <c r="S528" s="61">
        <v>76</v>
      </c>
      <c r="T528" s="61">
        <v>0</v>
      </c>
      <c r="U528" s="42"/>
    </row>
    <row r="529" spans="1:21">
      <c r="A529" s="42"/>
      <c r="B529" s="82"/>
      <c r="C529" s="92" t="s">
        <v>84</v>
      </c>
      <c r="D529" s="54" t="s">
        <v>85</v>
      </c>
      <c r="E529" s="55">
        <f t="shared" si="17"/>
        <v>168536.59099999999</v>
      </c>
      <c r="F529" s="55">
        <f>'[1]do korekt'!F1327/1000</f>
        <v>167785.59099999999</v>
      </c>
      <c r="G529" s="55">
        <f>'[1]do korekt'!J1327/1000</f>
        <v>751</v>
      </c>
      <c r="H529" s="56">
        <f t="shared" si="16"/>
        <v>172563.47848000002</v>
      </c>
      <c r="I529" s="55">
        <f>'[1]do korekt'!R1327/1000</f>
        <v>172559.88951000001</v>
      </c>
      <c r="J529" s="55">
        <f>'[1]do korekt'!V1327/1000</f>
        <v>3.5889699999999998</v>
      </c>
      <c r="K529" s="57"/>
      <c r="L529" s="57"/>
      <c r="M529" s="58"/>
      <c r="N529" s="151"/>
      <c r="O529" s="172"/>
      <c r="P529" s="172"/>
      <c r="Q529" s="173"/>
      <c r="R529" s="165"/>
      <c r="S529" s="61"/>
      <c r="T529" s="61"/>
      <c r="U529" s="42"/>
    </row>
    <row r="530" spans="1:21">
      <c r="A530" s="42"/>
      <c r="B530" s="83"/>
      <c r="C530" s="92" t="s">
        <v>160</v>
      </c>
      <c r="D530" s="54">
        <v>88</v>
      </c>
      <c r="E530" s="55">
        <f t="shared" si="17"/>
        <v>202797</v>
      </c>
      <c r="F530" s="55">
        <f>'[1]do korekt'!F1344/1000</f>
        <v>202797</v>
      </c>
      <c r="G530" s="55">
        <f>'[1]do korekt'!J1344/1000</f>
        <v>0</v>
      </c>
      <c r="H530" s="56">
        <f t="shared" si="16"/>
        <v>224601.53266999999</v>
      </c>
      <c r="I530" s="55">
        <f>'[1]do korekt'!R1344/1000</f>
        <v>224601.53266999999</v>
      </c>
      <c r="J530" s="55">
        <f>'[1]do korekt'!V1344/1000</f>
        <v>0</v>
      </c>
      <c r="K530" s="57" t="s">
        <v>198</v>
      </c>
      <c r="L530" s="57" t="s">
        <v>31</v>
      </c>
      <c r="M530" s="58" t="s">
        <v>1792</v>
      </c>
      <c r="N530" s="151">
        <v>0</v>
      </c>
      <c r="O530" s="176" t="s">
        <v>31</v>
      </c>
      <c r="P530" s="176" t="s">
        <v>31</v>
      </c>
      <c r="Q530" s="177" t="s">
        <v>31</v>
      </c>
      <c r="R530" s="113" t="s">
        <v>31</v>
      </c>
      <c r="S530" s="61">
        <v>88</v>
      </c>
      <c r="T530" s="61">
        <v>0</v>
      </c>
      <c r="U530" s="42"/>
    </row>
  </sheetData>
  <mergeCells count="104">
    <mergeCell ref="B398:B400"/>
    <mergeCell ref="B401:B403"/>
    <mergeCell ref="B405:B407"/>
    <mergeCell ref="B408:B411"/>
    <mergeCell ref="B374:B381"/>
    <mergeCell ref="B382:B384"/>
    <mergeCell ref="B385:B386"/>
    <mergeCell ref="B387:B390"/>
    <mergeCell ref="B391:B393"/>
    <mergeCell ref="B395:B396"/>
    <mergeCell ref="P362:P363"/>
    <mergeCell ref="Q362:Q363"/>
    <mergeCell ref="R362:R363"/>
    <mergeCell ref="B365:B367"/>
    <mergeCell ref="B368:B369"/>
    <mergeCell ref="B370:B371"/>
    <mergeCell ref="B337:B348"/>
    <mergeCell ref="B350:B352"/>
    <mergeCell ref="Q350:Q352"/>
    <mergeCell ref="R350:R352"/>
    <mergeCell ref="B354:B355"/>
    <mergeCell ref="B358:B359"/>
    <mergeCell ref="Q358:Q359"/>
    <mergeCell ref="R358:R359"/>
    <mergeCell ref="B293:B295"/>
    <mergeCell ref="B296:B299"/>
    <mergeCell ref="B300:B303"/>
    <mergeCell ref="B305:B312"/>
    <mergeCell ref="B314:B315"/>
    <mergeCell ref="B316:B327"/>
    <mergeCell ref="B268:B269"/>
    <mergeCell ref="B270:B271"/>
    <mergeCell ref="B272:B275"/>
    <mergeCell ref="B276:B282"/>
    <mergeCell ref="B284:B289"/>
    <mergeCell ref="B290:B292"/>
    <mergeCell ref="B248:B253"/>
    <mergeCell ref="B254:B256"/>
    <mergeCell ref="P255:P256"/>
    <mergeCell ref="Q255:Q256"/>
    <mergeCell ref="R255:R256"/>
    <mergeCell ref="B257:B258"/>
    <mergeCell ref="B215:B217"/>
    <mergeCell ref="B218:B220"/>
    <mergeCell ref="B222:B226"/>
    <mergeCell ref="B239:B240"/>
    <mergeCell ref="B241:B243"/>
    <mergeCell ref="B244:B246"/>
    <mergeCell ref="R147:R148"/>
    <mergeCell ref="B149:B150"/>
    <mergeCell ref="B194:B197"/>
    <mergeCell ref="B206:B208"/>
    <mergeCell ref="B209:B211"/>
    <mergeCell ref="B212:B214"/>
    <mergeCell ref="B136:B137"/>
    <mergeCell ref="B138:B139"/>
    <mergeCell ref="B141:B143"/>
    <mergeCell ref="B144:B145"/>
    <mergeCell ref="P147:P148"/>
    <mergeCell ref="Q147:Q148"/>
    <mergeCell ref="B109:B112"/>
    <mergeCell ref="B114:B115"/>
    <mergeCell ref="B116:B117"/>
    <mergeCell ref="B118:B120"/>
    <mergeCell ref="B121:B122"/>
    <mergeCell ref="B129:B135"/>
    <mergeCell ref="B83:B84"/>
    <mergeCell ref="B86:B87"/>
    <mergeCell ref="B93:B96"/>
    <mergeCell ref="B97:B99"/>
    <mergeCell ref="B101:B102"/>
    <mergeCell ref="B106:B107"/>
    <mergeCell ref="B34:B38"/>
    <mergeCell ref="B39:B41"/>
    <mergeCell ref="B56:B63"/>
    <mergeCell ref="B65:B66"/>
    <mergeCell ref="B78:B80"/>
    <mergeCell ref="B81:B82"/>
    <mergeCell ref="B7:D7"/>
    <mergeCell ref="B10:B11"/>
    <mergeCell ref="B12:B13"/>
    <mergeCell ref="B15:B16"/>
    <mergeCell ref="B27:B28"/>
    <mergeCell ref="B29:B33"/>
    <mergeCell ref="N2:N5"/>
    <mergeCell ref="O2:O5"/>
    <mergeCell ref="P2:R2"/>
    <mergeCell ref="E3:G3"/>
    <mergeCell ref="H3:J3"/>
    <mergeCell ref="P3:P5"/>
    <mergeCell ref="Q3:Q5"/>
    <mergeCell ref="R3:R5"/>
    <mergeCell ref="E4:E5"/>
    <mergeCell ref="F4:F5"/>
    <mergeCell ref="B2:B5"/>
    <mergeCell ref="C2:C5"/>
    <mergeCell ref="D2:D5"/>
    <mergeCell ref="E2:J2"/>
    <mergeCell ref="K2:L3"/>
    <mergeCell ref="M2:M5"/>
    <mergeCell ref="G4:G5"/>
    <mergeCell ref="H4:H5"/>
    <mergeCell ref="I4:I5"/>
    <mergeCell ref="J4:J5"/>
  </mergeCells>
  <printOptions horizontalCentered="1"/>
  <pageMargins left="0" right="0" top="0.74803149606299213" bottom="0.35433070866141736" header="0.31496062992125984" footer="0.31496062992125984"/>
  <pageSetup paperSize="9" scale="53" fitToHeight="0" orientation="landscape" r:id="rId1"/>
  <headerFooter>
    <oddHeader xml:space="preserve">&amp;R
</oddHeader>
    <oddFooter>&amp;C&amp;P</oddFooter>
  </headerFooter>
  <rowBreaks count="15" manualBreakCount="15">
    <brk id="26" max="16383" man="1"/>
    <brk id="46" max="17" man="1"/>
    <brk id="69" max="16383" man="1"/>
    <brk id="108" max="16383" man="1"/>
    <brk id="201" max="17" man="1"/>
    <brk id="226" max="16383" man="1"/>
    <brk id="246" max="16383" man="1"/>
    <brk id="271" max="16383" man="1"/>
    <brk id="295" max="16383" man="1"/>
    <brk id="312" max="16383" man="1"/>
    <brk id="332" max="16383" man="1"/>
    <brk id="353" max="16383" man="1"/>
    <brk id="372" max="16383" man="1"/>
    <brk id="425" max="17" man="1"/>
    <brk id="46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do druku</vt:lpstr>
      <vt:lpstr>'do druku'!Tytuły_wydruku</vt:lpstr>
    </vt:vector>
  </TitlesOfParts>
  <Company>Ministerstwo Finansów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Gajewska Dagmara</dc:creator>
  <cp:lastModifiedBy>Gajewska Dagmara</cp:lastModifiedBy>
  <dcterms:created xsi:type="dcterms:W3CDTF">2016-07-25T10:28:20Z</dcterms:created>
  <dcterms:modified xsi:type="dcterms:W3CDTF">2016-07-25T10:29:10Z</dcterms:modified>
</cp:coreProperties>
</file>